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G:\Il mio Drive\Diritto allo studio (1)\materialexsito\risorse_finanziarie\"/>
    </mc:Choice>
  </mc:AlternateContent>
  <bookViews>
    <workbookView xWindow="0" yWindow="0" windowWidth="15360" windowHeight="8028" tabRatio="759" activeTab="10"/>
  </bookViews>
  <sheets>
    <sheet name="INDICE" sheetId="19992" r:id="rId1"/>
    <sheet name="Tabella_1" sheetId="19989" r:id="rId2"/>
    <sheet name="Tabella_1.1" sheetId="19990" r:id="rId3"/>
    <sheet name="Tabella_2" sheetId="1" r:id="rId4"/>
    <sheet name="Tabella_2.2" sheetId="19991" r:id="rId5"/>
    <sheet name="Tabella_3" sheetId="9" r:id="rId6"/>
    <sheet name="Tabella_4" sheetId="2" r:id="rId7"/>
    <sheet name="Tabella_5" sheetId="25" r:id="rId8"/>
    <sheet name="Tabella_6" sheetId="19988" r:id="rId9"/>
    <sheet name="Tabella_7" sheetId="267" r:id="rId10"/>
    <sheet name="Tabella_8" sheetId="19993" r:id="rId11"/>
  </sheets>
  <definedNames>
    <definedName name="OLE_LINK1" localSheetId="5">Tabella_3!$Q$30</definedName>
  </definedNames>
  <calcPr calcId="162913"/>
</workbook>
</file>

<file path=xl/calcChain.xml><?xml version="1.0" encoding="utf-8"?>
<calcChain xmlns="http://schemas.openxmlformats.org/spreadsheetml/2006/main">
  <c r="AB22" i="9" l="1"/>
  <c r="C24" i="19993" l="1"/>
  <c r="AB7" i="9" l="1"/>
  <c r="AB8" i="9"/>
  <c r="AB9" i="9"/>
  <c r="AB10" i="9"/>
  <c r="AB11" i="9"/>
  <c r="AB12" i="9"/>
  <c r="AB13" i="9"/>
  <c r="AB14" i="9"/>
  <c r="AB15" i="9"/>
  <c r="AB16" i="9"/>
  <c r="AB17" i="9"/>
  <c r="AB18" i="9"/>
  <c r="AB19" i="9"/>
  <c r="AB20" i="9"/>
  <c r="AB21" i="9"/>
  <c r="AB23" i="9"/>
  <c r="AB24" i="9"/>
  <c r="AB25" i="9"/>
  <c r="AB6" i="9"/>
  <c r="AA26" i="9"/>
  <c r="AB26" i="9" s="1"/>
  <c r="AB25" i="25" l="1"/>
  <c r="AB24" i="25"/>
  <c r="AB23" i="25"/>
  <c r="AB7" i="25"/>
  <c r="AB8" i="25"/>
  <c r="AB9" i="25"/>
  <c r="AB10" i="25"/>
  <c r="AB11" i="25"/>
  <c r="AB12" i="25"/>
  <c r="AB13" i="25"/>
  <c r="AB14" i="25"/>
  <c r="AB15" i="25"/>
  <c r="AB16" i="25"/>
  <c r="AB17" i="25"/>
  <c r="AB18" i="25"/>
  <c r="AB19" i="25"/>
  <c r="AB20" i="25"/>
  <c r="AB21" i="25"/>
  <c r="AB6" i="25"/>
  <c r="AA26" i="25"/>
  <c r="AB26" i="25" s="1"/>
  <c r="Z26" i="9" l="1"/>
  <c r="Y26" i="9" l="1"/>
  <c r="X26" i="9" l="1"/>
  <c r="X26" i="25"/>
  <c r="W26" i="9"/>
  <c r="C6" i="19990"/>
  <c r="B6" i="19990"/>
  <c r="W26" i="267"/>
  <c r="W26" i="25"/>
  <c r="I26" i="267"/>
  <c r="V26" i="267"/>
  <c r="H26" i="267"/>
  <c r="C26" i="267"/>
  <c r="D26" i="267"/>
  <c r="E26" i="267"/>
  <c r="F26" i="267"/>
  <c r="G26" i="267"/>
  <c r="B26" i="267"/>
  <c r="V26" i="9"/>
  <c r="V27" i="19988"/>
  <c r="U26" i="25"/>
  <c r="K26" i="267"/>
  <c r="T26" i="9"/>
  <c r="S26" i="9"/>
  <c r="R26" i="267"/>
  <c r="Q26" i="9"/>
  <c r="R26" i="9"/>
  <c r="O26" i="9"/>
  <c r="N26" i="9"/>
  <c r="K26" i="9"/>
  <c r="J26" i="9"/>
  <c r="I26" i="9"/>
  <c r="M26" i="25"/>
  <c r="K26" i="25"/>
  <c r="J26" i="25"/>
  <c r="I26" i="25"/>
  <c r="N27" i="19988"/>
  <c r="D27" i="19988"/>
  <c r="L26" i="267"/>
  <c r="J26" i="267"/>
</calcChain>
</file>

<file path=xl/sharedStrings.xml><?xml version="1.0" encoding="utf-8"?>
<sst xmlns="http://schemas.openxmlformats.org/spreadsheetml/2006/main" count="581" uniqueCount="204">
  <si>
    <t>Regioni/Province autonome</t>
  </si>
  <si>
    <t>-</t>
  </si>
  <si>
    <t>Italia</t>
  </si>
  <si>
    <t xml:space="preserve">Fondo Statale </t>
  </si>
  <si>
    <t xml:space="preserve">Ripartizione Fondo </t>
  </si>
  <si>
    <t>%</t>
  </si>
  <si>
    <t>a.a. 00/01</t>
  </si>
  <si>
    <t>a.a. 01/02</t>
  </si>
  <si>
    <t>ABRUZZO</t>
  </si>
  <si>
    <t>BASILICATA</t>
  </si>
  <si>
    <t>CALABRIA</t>
  </si>
  <si>
    <t>CAMPANIA</t>
  </si>
  <si>
    <t>EMILIA ROMAGNA</t>
  </si>
  <si>
    <t>FRIULI VENEZIA GIULIA</t>
  </si>
  <si>
    <t>LAZIO</t>
  </si>
  <si>
    <t>LIGURIA</t>
  </si>
  <si>
    <t>LOMBARDIA</t>
  </si>
  <si>
    <t>MARCHE</t>
  </si>
  <si>
    <t>MOLISE</t>
  </si>
  <si>
    <t>PIEMONTE</t>
  </si>
  <si>
    <t>PUGLIA</t>
  </si>
  <si>
    <t>SARDEGNA</t>
  </si>
  <si>
    <t>SICILIA</t>
  </si>
  <si>
    <t>TOSCANA</t>
  </si>
  <si>
    <t>UMBRIA</t>
  </si>
  <si>
    <t>VENETO</t>
  </si>
  <si>
    <t>PROVINCIA di TRENTO</t>
  </si>
  <si>
    <t>PROVINCIA di BOLZANO</t>
  </si>
  <si>
    <t>a.a. 96/97</t>
  </si>
  <si>
    <t>a.a. 97/98</t>
  </si>
  <si>
    <t>a.a. 98/99</t>
  </si>
  <si>
    <t>a.a. 99/00</t>
  </si>
  <si>
    <t>TRENTINO-ALTO ADIGE</t>
  </si>
  <si>
    <t xml:space="preserve">a.a. 00/01 </t>
  </si>
  <si>
    <t>NORD</t>
  </si>
  <si>
    <t>Risorse proprie regioni</t>
  </si>
  <si>
    <t>Entrate da tassa regionale</t>
  </si>
  <si>
    <t>VALLE D'AOSTA</t>
  </si>
  <si>
    <t>(Euro)</t>
  </si>
  <si>
    <t>a.a. 02/03</t>
  </si>
  <si>
    <t>a.a. 03/04</t>
  </si>
  <si>
    <t>Importo della tassa regionale per il diritto allo studio (euro)</t>
  </si>
  <si>
    <t>a.a. 04/05</t>
  </si>
  <si>
    <t>a.a. 05/06</t>
  </si>
  <si>
    <t>a.a. 06/07</t>
  </si>
  <si>
    <t>a.a. 07/08</t>
  </si>
  <si>
    <t>a.a. 08/09</t>
  </si>
  <si>
    <t>a.a. 09/10</t>
  </si>
  <si>
    <t>CALABRIA (Università della Calabria - Campus di Arcavacata)</t>
  </si>
  <si>
    <t>a.a. 10/11</t>
  </si>
  <si>
    <t>NOTA: Il Nord include: la Liguria, la Lombardia, il Friuli Venezia Giulia, la Provincia di Trento, la Provincia di Bolzano, l'Emilia Romagna, la Valle d'Aosta e il Veneto.</t>
  </si>
  <si>
    <t>a.a. 11/12</t>
  </si>
  <si>
    <t>Dal 2010 le Province di Trento e Bolzano non partecipano al riparto del Fondo per effetto della delega delle funzioni in materia di università e diritto allo studio da parte dello Stato.</t>
  </si>
  <si>
    <t>a.a. 12/13</t>
  </si>
  <si>
    <t>120€, 140€, 160€, in base al valore dell'ISEE***</t>
  </si>
  <si>
    <t>a.a. 13/14</t>
  </si>
  <si>
    <t>a.a. 14/15</t>
  </si>
  <si>
    <t>a.a. 15/16</t>
  </si>
  <si>
    <t>D.P.C.M.(max)</t>
  </si>
  <si>
    <t>Abruzzo</t>
  </si>
  <si>
    <t>Basilicata</t>
  </si>
  <si>
    <t>Campania</t>
  </si>
  <si>
    <t>Catanzaro</t>
  </si>
  <si>
    <t>Cosenza</t>
  </si>
  <si>
    <t>Emilia Romagna</t>
  </si>
  <si>
    <t>Lazio</t>
  </si>
  <si>
    <t>Liguria</t>
  </si>
  <si>
    <t>Lombardia</t>
  </si>
  <si>
    <t>Marche</t>
  </si>
  <si>
    <t>Molise</t>
  </si>
  <si>
    <t>Piemonte</t>
  </si>
  <si>
    <t>Puglia</t>
  </si>
  <si>
    <t>Reggio Calabria</t>
  </si>
  <si>
    <t>Sardegna</t>
  </si>
  <si>
    <t>Sicilia</t>
  </si>
  <si>
    <t>Toscana</t>
  </si>
  <si>
    <t>Umbria</t>
  </si>
  <si>
    <t>Valle d'Aosta</t>
  </si>
  <si>
    <t>Veneto</t>
  </si>
  <si>
    <t>D.P.C.M.(min)</t>
  </si>
  <si>
    <t xml:space="preserve">Limite ISEE </t>
  </si>
  <si>
    <t xml:space="preserve">Limite ISPE </t>
  </si>
  <si>
    <t>a.a. 2014/15</t>
  </si>
  <si>
    <t>a.a. 2015/16</t>
  </si>
  <si>
    <t>Limite ISEE</t>
  </si>
  <si>
    <t>Friuli Venezia Giulia</t>
  </si>
  <si>
    <t>Tabella 4 – Trend delle entrate da tassa regionale in Piemonte e nord Italia (a.a. 96/97 = 100)</t>
  </si>
  <si>
    <t>a.a. 2016/17</t>
  </si>
  <si>
    <r>
      <t>140€, 160€, 200€, in base al valore dell'ISEE</t>
    </r>
    <r>
      <rPr>
        <vertAlign val="superscript"/>
        <sz val="9.5"/>
        <rFont val="Calibri"/>
        <family val="2"/>
      </rPr>
      <t>1</t>
    </r>
  </si>
  <si>
    <r>
      <t>140€, 160€, 200€, in base al valore dell'ISEE</t>
    </r>
    <r>
      <rPr>
        <vertAlign val="superscript"/>
        <sz val="9.5"/>
        <rFont val="Calibri"/>
        <family val="2"/>
      </rPr>
      <t>5</t>
    </r>
  </si>
  <si>
    <r>
      <t>70€, 85€, 100€, 110€, 120€ in base al valore dell'ISEE</t>
    </r>
    <r>
      <rPr>
        <vertAlign val="superscript"/>
        <sz val="9.5"/>
        <rFont val="Calibri"/>
        <family val="2"/>
      </rPr>
      <t>4</t>
    </r>
  </si>
  <si>
    <r>
      <t>70€, 85€, 105€, 135€ in base al valore dell'ISEE</t>
    </r>
    <r>
      <rPr>
        <vertAlign val="superscript"/>
        <sz val="9.5"/>
        <rFont val="Calibri"/>
        <family val="2"/>
      </rPr>
      <t>3</t>
    </r>
  </si>
  <si>
    <r>
      <t>120€, 140€, 160€, in base al valore dell'ISEE</t>
    </r>
    <r>
      <rPr>
        <vertAlign val="superscript"/>
        <sz val="9.5"/>
        <rFont val="Calibri"/>
        <family val="2"/>
      </rPr>
      <t>7</t>
    </r>
  </si>
  <si>
    <r>
      <t xml:space="preserve"> da 120€ a 160€ in base al valore ISEE</t>
    </r>
    <r>
      <rPr>
        <vertAlign val="superscript"/>
        <sz val="9.5"/>
        <rFont val="Calibri"/>
        <family val="2"/>
      </rPr>
      <t>2</t>
    </r>
  </si>
  <si>
    <r>
      <t xml:space="preserve"> da 122€ a 162€ in base al valore ISEE</t>
    </r>
    <r>
      <rPr>
        <vertAlign val="superscript"/>
        <sz val="9.5"/>
        <rFont val="Calibri"/>
        <family val="2"/>
      </rPr>
      <t>8</t>
    </r>
  </si>
  <si>
    <r>
      <t>1</t>
    </r>
    <r>
      <rPr>
        <sz val="9.5"/>
        <rFont val="Calibri"/>
        <family val="2"/>
      </rPr>
      <t>Presso l'Università della Calabria nel 2013/14, l'importo della tassa è pari a: 140€ per redditi ISEE minori di 15.550€; 160€ per redditi ISEE compresi tra 15.550€ e 31.099,99€; 200€ per redditi ISEE maggiori o uguali a 31.100€.</t>
    </r>
  </si>
  <si>
    <r>
      <t>2</t>
    </r>
    <r>
      <rPr>
        <sz val="9.5"/>
        <rFont val="Calibri"/>
        <family val="2"/>
      </rPr>
      <t>In Veneto nel 2013/14 l'importo della tassa è differenziato in tre fasce: nella prima fascia, che si applica agli studenti con ISEE non superiore a 20.728€, l'importo varia tra i 120€ e i 139,99€ in misura proporzionale all'ISEE; nella seconda fascia, che si applica agli studenti con ISEE fino a 41.456€, l'importo varia tra i 140€ e i 159,99€ in misura proporzionale all'ISEE; nella terza fascia, di importo fisso pari a 160€, rientra chi ha un valore ISEE superiore a 41.456€.</t>
    </r>
  </si>
  <si>
    <r>
      <t>3</t>
    </r>
    <r>
      <rPr>
        <sz val="9.5"/>
        <rFont val="Calibri"/>
        <family val="2"/>
      </rPr>
      <t>In Liguria, nel 2011/12, l'importo della tassa è stato così differenziato: 70€ per un ISEE fino a 13.000€, 85€ per un ISEE compreso tra 13.001€ e 20.000€, 105€ per un ISEE compreso tra 20.001€ e 30.000€, e 135€ per un ISEE maggiore di 30.000€.</t>
    </r>
  </si>
  <si>
    <r>
      <t>4</t>
    </r>
    <r>
      <rPr>
        <sz val="9.5"/>
        <rFont val="Calibri"/>
        <family val="2"/>
      </rPr>
      <t>In Liguria, dal 2006/07 fino al 2010/11, l'importo della tassa regionale è differenziato in base al valore dell'ISEE: 70€ per un ISEE fino a 13.000€, 85€ per un ISEE compreso tra 13.001€ e 20.000€, 100€ per un ISEE compreso tra 20.001€ e 30.000€, 110€ per un ISEE compreso tra 30.001€ e 50.000€ e 120€ per un ISEE maggiore di 50.000€.</t>
    </r>
  </si>
  <si>
    <r>
      <t>7</t>
    </r>
    <r>
      <rPr>
        <sz val="9.5"/>
        <rFont val="Calibri"/>
        <family val="2"/>
      </rPr>
      <t>In Puglia l'importo della tassa è stato pari dal 2013/14 al 2014/15 a: 120€ se ISEE inferiore o uguale a 17.000€; 140€ se ISEE compreso tra 17.000,01€ e 34.000€; 160€ per valori ISEE superiori a 34.000€.</t>
    </r>
  </si>
  <si>
    <t>Fonte: Rilevazione Osservatorio dai Bandi di borsa di studio degli enti per il diritto allo studio pubblicati sui siti Internet.</t>
  </si>
  <si>
    <t>a.a. 16/17</t>
  </si>
  <si>
    <r>
      <t>120€, 140€, 160€, in base al valore dell'ISEE</t>
    </r>
    <r>
      <rPr>
        <vertAlign val="superscript"/>
        <sz val="9.5"/>
        <rFont val="Calibri"/>
        <family val="2"/>
      </rPr>
      <t>6</t>
    </r>
  </si>
  <si>
    <r>
      <t>140€, 160€, 200€, in base al valore dell'ISEE</t>
    </r>
    <r>
      <rPr>
        <vertAlign val="superscript"/>
        <sz val="9.5"/>
        <rFont val="Calibri"/>
        <family val="2"/>
      </rPr>
      <t>9</t>
    </r>
  </si>
  <si>
    <r>
      <t>120€, 140€, 160€, in base al valore dell'ISEE</t>
    </r>
    <r>
      <rPr>
        <vertAlign val="superscript"/>
        <sz val="9.5"/>
        <rFont val="Calibri"/>
        <family val="2"/>
      </rPr>
      <t>10</t>
    </r>
  </si>
  <si>
    <r>
      <t>6</t>
    </r>
    <r>
      <rPr>
        <sz val="9.5"/>
        <rFont val="Calibri"/>
        <family val="2"/>
      </rPr>
      <t>In Friuli Venezia Giulia, nel 2014/15, l'importo della tassa è pari a: 120€ se ISEE inferiore o uguale a 20.956,46€; 140€ se ISEE compreso tra 20.956,47€ e  41.912,92€; 160€ per valori ISEE superiori a  41.912,92€.</t>
    </r>
  </si>
  <si>
    <r>
      <t>10</t>
    </r>
    <r>
      <rPr>
        <sz val="9.5"/>
        <rFont val="Calibri"/>
        <family val="2"/>
      </rPr>
      <t xml:space="preserve"> In Friuli Venezia Giulia, nel 2015/16, l'importo della tassa è pari a: 120€ se ISEE inferiore o uguale a 20.998,37€; 140€ se ISEE compreso tra 20.998,37€ e  41.996,74€; 160€ per valori ISEE superiori a  41.996,74€.</t>
    </r>
  </si>
  <si>
    <r>
      <t>9</t>
    </r>
    <r>
      <rPr>
        <sz val="9.5"/>
        <rFont val="Calibri"/>
        <family val="2"/>
      </rPr>
      <t>Presso l'Università della Calabria, nel 2015/16, l'importo della tassa è pari a: 140€ per redditi ISEE minori di 15.875€; 160€ per redditi ISEE compresi tra 15.875 € e 31.750€; 200€ per redditi ISEE maggiori di 31.750€.</t>
    </r>
  </si>
  <si>
    <r>
      <t>120€, 140€, 160€, in base al valore dell'ISEE</t>
    </r>
    <r>
      <rPr>
        <vertAlign val="superscript"/>
        <sz val="9.5"/>
        <rFont val="Calibri"/>
        <family val="2"/>
      </rPr>
      <t>11</t>
    </r>
  </si>
  <si>
    <r>
      <t xml:space="preserve">11 </t>
    </r>
    <r>
      <rPr>
        <sz val="9.5"/>
        <rFont val="Calibri"/>
        <family val="2"/>
      </rPr>
      <t>In Puglia l'importo della tassa è pari a: 120€ se ISEE inferiore o uguale a 19.000€; 140€ se ISEE compreso tra 19.000,01€ e 38.000€; 160€ per valori ISEE superiori a 38.000€.</t>
    </r>
  </si>
  <si>
    <r>
      <t>5</t>
    </r>
    <r>
      <rPr>
        <sz val="9.5"/>
        <rFont val="Calibri"/>
        <family val="2"/>
      </rPr>
      <t>Presso l'Università della Calabria, nel 2014/15, l'importo della tassa era pari a: 140€ per redditi ISEE minori di 15.780€; 160€ per redditi ISEE compresi tra 15.780€ e 31.559,00€; 200€ per redditi ISEE maggiori o uguali a 31.559€.</t>
    </r>
  </si>
  <si>
    <r>
      <t xml:space="preserve"> da 123€ a 163€ in base al valore ISEE</t>
    </r>
    <r>
      <rPr>
        <vertAlign val="superscript"/>
        <sz val="9.5"/>
        <rFont val="Calibri"/>
        <family val="2"/>
      </rPr>
      <t>12</t>
    </r>
  </si>
  <si>
    <r>
      <t>12</t>
    </r>
    <r>
      <rPr>
        <sz val="9.5"/>
        <rFont val="Calibri"/>
        <family val="2"/>
      </rPr>
      <t xml:space="preserve"> In Veneto l'importo della tassa è differenziato in tre fasce: nella prima fascia, che si applica agli studenti con ISEE non superiore a 15.093,53€, l'importo varia tra i 123€ e i 143€ in misura proporzionale all'ISEE; nella seconda fascia, che si applica agli studenti con ISEE da 15.093,53€ fino a 30.187,06€, l'importo varia tra i 143€ e i 163€ in misura proporzionale all'ISEE; nella terza fascia, di importo fisso pari a 163€, rientra chi ha un valore ISEE superiore a 30.187,06€.</t>
    </r>
  </si>
  <si>
    <t>NOTA: Dal 2010 le Province di Trento e Bolzano non partecipano più al riparto del Fondo statale per effetto della delega delle funzioni in materia di università e diritto allo studio da parte dello Stato.</t>
  </si>
  <si>
    <t>a.a. 2017/18</t>
  </si>
  <si>
    <t>a.a. 17/18</t>
  </si>
  <si>
    <t>a.a. 2018/19</t>
  </si>
  <si>
    <t>a.a. 18/19</t>
  </si>
  <si>
    <t>Le celle con un trattino indicano che per quella Regione la differenza tra la spesa complessiva, da un lato, e gli introiti da tasse e entrate da Fondo integrativo, dall'altro, è stata negativa, ovvero che le entrate sono state superiori alla spesa per borse di studio, contributi di mobilità e attività part-time e che le risorse regionali sono state nulle.</t>
  </si>
  <si>
    <t>130€, 140€, 150€, in base al valore dell'ISEE*</t>
  </si>
  <si>
    <t>Fonte: Guide tasse e contributi degli Atenei</t>
  </si>
  <si>
    <t>CALABRIA (Catanzaro)</t>
  </si>
  <si>
    <t>CALABRIA (Reggio Calabria)</t>
  </si>
  <si>
    <t>140€, 160€, 200€, in base al valore dell'ISEE**</t>
  </si>
  <si>
    <t>120€, 140€, 160€, in base al valore dell'ISEE****</t>
  </si>
  <si>
    <t>*Presso l'Università Mediterranea di Reggio Calabria, l'importo della tassa è pari a: 130€ per valori ISEE minori o uguali a 23.253€; 140€ per valori ISEE compresi tra 23.253,01 € e 46.506€; 150€ per valori ISEE maggiori di 46.506€.</t>
  </si>
  <si>
    <t>**Presso l'Università della Calabria, l'importo della tassa è pari a: 140€ per valori ISEE minori o uguali a 23.253€; 160€ per ISEE compreso tra 23.253,01 € e 46.506€; 200€ per ISEE maggiore di 46.506€.</t>
  </si>
  <si>
    <t>120€, 140€, 160€, in base al valore dell'ISEE*****</t>
  </si>
  <si>
    <t>130€, 150€, 170€, in base al valore dell'ISEE*******</t>
  </si>
  <si>
    <t>da 124€ a 165€ in funzione ISEE******</t>
  </si>
  <si>
    <t>da 125€ a 166€ in funzione ISEE******</t>
  </si>
  <si>
    <t>da 127€ a 169€ in funzione ISEE******</t>
  </si>
  <si>
    <t>***In Campania, l'importo della tassa è pari a: 120€ per valori ISEE minori o uguali a 20.220 euro; 140€ per ISEE compreso tra 20.220,01 e 40.440 euro; 160€ per ISEE maggiore di 40.440 euro.</t>
  </si>
  <si>
    <t>*******In Provincia di Trento l'importo della tassa è pari a: 130€ se ISEE inferiore o uguale a 15.748,78€; 150€ se ISEE compreso tra 15.748,79€ e  31.497,56€; 170€ per valori ISEE superiori a 31.497,56€.</t>
  </si>
  <si>
    <t>*****In Liguria, dal 2012/13, l'importo della tassa è stato così differenziato: 120€ per un ISEE fino a 15.093,53€; 140€ per un ISEE compreso tra 15.093,54€ e 30.187,06€; 160€ per un ISEE maggiore di 30.187,06€.</t>
  </si>
  <si>
    <t>****In Puglia l'importo della tassa è pari a: 120€ se ISEE inferiore o uguale a 23.000€; 140€ se ISEE compreso tra 23.000€ e  46.000€; 160€ per valori ISEE superiori a 46.000€. In FVG l'importo è di 160€ per i residenti all'estero e per gli iscritti a corsi di dottorato.</t>
  </si>
  <si>
    <t>****In Friuli Venezia Giulia l'importo della tassa è pari a: 120€ se ISEE inferiore o uguale a 23.253€; 140€ se ISEE compreso tra 23.254€ e  46.506€; 160€ per valori ISEE superiori a 46.506€. L'importo è di 160€ per i residenti all'estero e per gli iscritti a corsi di dottorato. Negli anni 2016/17-2017/18 l'importo è stato uguale a quello della Puglia.</t>
  </si>
  <si>
    <r>
      <t>8</t>
    </r>
    <r>
      <rPr>
        <sz val="9.5"/>
        <rFont val="Calibri"/>
        <family val="2"/>
      </rPr>
      <t xml:space="preserve">In Veneto l'importo della tassa è differenziato in tre fasce: nella prima fascia, che si applica agli studenti con ISEE non superiore a 15.093,53€, l'importo varia tra i 122€ e i 142€ in misura proporzionale all'ISEE; nella seconda fascia, che si applica agli studenti con ISEE da 15.093,53€ fino a 30.187,06€, l'importo varia tra i 142€ e i 162€ in misura proporzionale all'ISEE; nella terza fascia, di importo fisso pari a 162€, rientra chi ha un valore ISEE superiore a 30.187,06€. </t>
    </r>
  </si>
  <si>
    <t>******In Veneto l'importo della tassa è differenziato in tre fasce: nella prima fascia, che si applica agli studenti con ISEE non superiore a 15.748,78€, l'importo varia tra i 127€ e i 146,99€ in misura proporzionale all'ISEE [importo = 127+(19,99/15748,78)*ISEE 2018]; nella seconda fascia, che si applica agli studenti con ISEE da 15.748,79€ fino a 31.497,56€, l'importo varia tra i 147€ e i 168,99€ in misura proporzionale all'ISEE [importo = (147+(21,99/(31497,56-15748,79))*(ISEE 2018-15748,79)]; nella terza fascia, di importo fisso pari a 169€, rientra chi ha un valore ISEE superiore a 31.497,56€. Il metodo di calcolo della tassa e i limiti ISEE sono uguali a quelli del 2017/18 mentre è stato aggiornato il range dell'importo della tassa.</t>
  </si>
  <si>
    <t>a.a. 2019/20</t>
  </si>
  <si>
    <t>Calabria</t>
  </si>
  <si>
    <t>a.a. 19/20</t>
  </si>
  <si>
    <t>130€, 140€, 160€, in base al valore dell'ISEE*</t>
  </si>
  <si>
    <t>120€, 140€, 160€, in base al valore dell'ISEE**</t>
  </si>
  <si>
    <t>Tabella 2 – Importo della tassa regionale per il diritto allo studio per regione, a.a. 04/05-18/19</t>
  </si>
  <si>
    <t>a.a. 2020/21</t>
  </si>
  <si>
    <t>a.a. 20/21</t>
  </si>
  <si>
    <t>130€, 150€, 170€, in base al valore dell'ISEE******</t>
  </si>
  <si>
    <t>da 129€ a 171€ in funzione ISEE*******</t>
  </si>
  <si>
    <t>da 130€ a 172€ in funzione ISEE*******</t>
  </si>
  <si>
    <t>****In Liguria l'importo della tassa è stato così differenziato: 120€ per un ISEE fino a 15.093,53 euro; 140€ per un ISEE compreso tra 15.093,54 euro e 30.187,06 euro; 160€ per un ISEE maggiore di 30.187,06 euro.</t>
  </si>
  <si>
    <t>******In Provincia di Trento l'importo della tassa è pari a: 130€ se ISEE inferiore o uguale a 15.748,78 euro; 150€ se ISEE compreso tra 15.748,79 e 31.497,56 euro; 170€ per valori ISEE superiori a 31.497,56 euro.</t>
  </si>
  <si>
    <t>A partire dal 2016/17 il metodo di calcolo delle risorse proprie regionali ai fini del riparto del Fondo statale integrativo è cambiato, ovvero sono state incluse anche altre spese sostenute dalle Regioni (ad esempio premi di laurea, contributi trasporto, sussidi straordinari, contributi per attività culturali, ecc.). In questa analisi, per uniformità con gli anni precedenti, considerato la varietà dei criteri con cui sono assegnati i diversi tipi di aiuto e la conseguente ampia variabilità della spesa da Regione a Regione, si continua a tenere conto soltanto della spesa per contributi di mobilità internazionale e quella per attività part-time. Tuttavia, è stata modificata la fonte di rilevazione dei dati per queste voci di spesa:  non più l'Uff. II - MIUR bensì l'Ufficio Statistica e Studi - MIUR.</t>
  </si>
  <si>
    <t>Fonte: Ufficio II - MUR. Dal 2009/10 le entrate da tassa provinciale DSU di Bolzano e Trento sono rilevate direttamente dagli enti.</t>
  </si>
  <si>
    <t>NOTA: A partire dal 2016/17, il dato relativo alle entrate da tassa regionale DSU non è più richiesto alle Regioni bensì è calcolato dal MUR moltiplicando il numero di studenti iscritti al sistema universitario, al netto del numero di studenti idonei alla borsa, all'importo di tassa di 140 euro, in ottemperanza a quanto previsto dall'art. 2, co. 1, del DI "Decreto fabbisogni finanziari regionali" n. 798/2017.</t>
  </si>
  <si>
    <t>Fonte: Elaborazione Osservatorio su dati Ufficio II - MUR</t>
  </si>
  <si>
    <t>Fonte: Ufficio II - MUR.</t>
  </si>
  <si>
    <t>Fonte: Elaborazione su dati MUR.</t>
  </si>
  <si>
    <t>Fonte: Elaborazione Osservatorio su dati Ufficio II e Ufficio Statistica e Studi - MUR.</t>
  </si>
  <si>
    <t>NOTE: Le risorse proprie regionali nell’a.a. 96/97 sono state calcolate per differenza tra la spesa complessiva (per borse di studio, per attività part-time, per contributi di mobilità internazionale, per vitto gratuito per studenti idonei non beneficiari di borsa) e gli introiti da tassa regionale. Gli anni successivi le risorse proprie regionali risultano dalla differenza fra la spesa (come sopra definita), da un lato, e gli introiti da tassa regionale più le entrate da Fondo statale, dall'altro. Dall'a.a. 00/01, nella spesa complessiva non è stata considerata la spesa per vitto gratuito per studenti idonei non beneficiari di borsa.</t>
  </si>
  <si>
    <t>D.M.(max)</t>
  </si>
  <si>
    <t>D.M.(min)</t>
  </si>
  <si>
    <t>La spesa per borse di studio è calcolata figurativamente moltiplicando il numero di borsisti per due soli importi di borsa (intero e ridotto), mentre nella realtà gli importi sono molto più differenziati. La spesa per borse è pertanto sovrastimata, e di conseguenza lo sono le risorse proprie regionali.</t>
  </si>
  <si>
    <t>INDICE</t>
  </si>
  <si>
    <t>a.a. 2021/22</t>
  </si>
  <si>
    <t>NOTA: l’ESU del Molise emana due bandi, uno ordinario, e un altro integrativo, con i finanziamenti del Fondo Sociale Europeo. In tabella sono indicate le soglie richieste nel bando integrativo; quelle fissate nel bando ordinario sono più basse, pari nel 2020/21 e 2021/22, a 17.324 euro (ISEE) e 32.321 euro (ISPE).</t>
  </si>
  <si>
    <t>a.a. 21/22</t>
  </si>
  <si>
    <t>da 131€ a 173€ in funzione ISEE*******</t>
  </si>
  <si>
    <t>Regioni</t>
  </si>
  <si>
    <t>Le celle con un trattino indicano che per quella regione la differenza tra la spesa, da un lato, e gli introiti da tassa regionale DSU e le entrate da Fondo integrativo, dall'altro, è stata negativa, ovvero che le entrate sono state maggiori della spesa. Ciò significa che non vi è stato un finanziamento regionale per quelle voci.</t>
  </si>
  <si>
    <t>Non compaiono in tabella le Province di Trento e Bolzano poiché dal 2010 non ricevono il finanziamento statale dal FIS, per effetto della delega delle funzioni in materia di università e diritto allo studio da parte dello Stato.</t>
  </si>
  <si>
    <t>La spesa per borse e per contributi di mobilità internazionale è rilevata da ustat.miur.it (ovvero si tratta della spesa effettiva e non più calcolata figurativamente) mentre il gettito della tassa regionale DSU e le entrate da Fondo statale integrativo dall'Uff. II - MIUR.</t>
  </si>
  <si>
    <t>a.a. 22/23</t>
  </si>
  <si>
    <t>a.a. 2022/23</t>
  </si>
  <si>
    <t>n.d.</t>
  </si>
  <si>
    <t>Sicilia - Catania</t>
  </si>
  <si>
    <t>Sicilia - Enna</t>
  </si>
  <si>
    <t>Sicilia - Messina</t>
  </si>
  <si>
    <t>Sicilia - Palermo</t>
  </si>
  <si>
    <t>Fonte: Rilevazione IRES-Osservatorio per l'Università e per il Diritto allo studio sui Bandi di borsa di studio degli enti per il diritto allo studio pubblicati sui siti Internet.</t>
  </si>
  <si>
    <t>Tabella 2.2 – Importo della tassa regionale per il diritto allo studio per regione, a.a. 19/20-22/23</t>
  </si>
  <si>
    <t>da 133€ a 176€ in funzione ISEE*******</t>
  </si>
  <si>
    <t>**In Campania, l'importo della tassa, nel 2019/20, è stato pari a: 120€ per valori ISEE minori o uguali a 20.220 euro; 140€ per ISEE compreso tra 20.220,01 e 40.440 euro; 160€ per ISEE maggiore di 40.440 euro. Nel 2020/21, le soglie ISEE sono state elevate, rispettivamente a 21.000 euro per la prima fascia e 42.000 euro per la seconda. Nel 2022/23, le soglie ISEE sono state portate a 22.700 euro per la prima fascia e 45.400 euro per la seconda.</t>
  </si>
  <si>
    <t>***In Friuli Venezia Giulia l'importo della tassa, nel 2019/20, è stato pari a: 120€ se ISEE inferiore o uguale a 23.253 euro; 140€ se ISEE compreso tra 23.254 e  46.506 euro; 160€ per valori ISEE superiori a 46.506 euro. Nel 2020/21, le soglie ISEE sono state elevate, rispettivamente a 23.626,32 euro per la prima fascia e 47.252,64 euro per la seconda. Nel 2022/23, le soglie ISEE sono state elevate a 24.335,11 euro per la prima fascia e a 48.670,23 euro per la seconda. Gli studenti residenti all'estero pagano 160€.</t>
  </si>
  <si>
    <t>*******In Veneto l'importo della tassa è differenziato in tre fasce: nella prima fascia rientrano gli studenti con ISEE non superiore a 15.748,78 euro; nella seconda fascia gli studenti con ISEE compreso tra 15.748,79 e 31.497,56 euro; nella terza fascia rientra chi ha un valore ISEE superiore a 31.497,56 euro. L'importo della tassa è stabilito in misura proporzionale all'ISEE, rispettivamente, nel 2021/22, tra i 131€ e i 150,99€, per la prima fascia e i 151€ e 172,99€ per la seconda fascia; l'importo della terza fascia è fisso e pari a 173€. Nel 2022/23, l'importo della tassa è compreso tra 133€ e 152,99€ per la prima fascia, e i 153€ e i 175,99€ per la seconda fascia; l'importo della terza fascia è pari a 176€.</t>
  </si>
  <si>
    <t>*****In Puglia l'importo della tassa, nel 2019/20 e 2020/21, è stato pari a: 120€ se ISEE inferiore o uguale a 23.000 euro; 140€ se ISEE compreso tra 23.000 euro e  46.000 euro; 160€ per valori ISEE superiori a 46.000 euro. Nel 2021/22, sono stati rimodulati i limiti ISEE: 120€ se ISEE &lt;= 23.626,32 euro; 140€ se 23.626,32 euro &lt;= ISEE &lt; 47.252,64  euro; 160€ per valori ISEE &gt; 47.252,64 euro. Nel 2022/23, sono rimasti vigenti gli importi e limiti ISEE del 2021/22</t>
  </si>
  <si>
    <r>
      <t>130€, 140€, 160€, in base al valore dell'ISEE*</t>
    </r>
    <r>
      <rPr>
        <vertAlign val="superscript"/>
        <sz val="9.5"/>
        <rFont val="Calibri"/>
        <family val="2"/>
      </rPr>
      <t>b</t>
    </r>
  </si>
  <si>
    <r>
      <t>130€, 140€, 160€, in base al valore dell'ISEE*</t>
    </r>
    <r>
      <rPr>
        <vertAlign val="superscript"/>
        <sz val="9.5"/>
        <rFont val="Calibri"/>
        <family val="2"/>
      </rPr>
      <t>a</t>
    </r>
  </si>
  <si>
    <t>*L'importo della tassa in Calabria è pari a: 130€ per valori ISEE minori o uguali a 24.335 euro; 140€ per valori ISEE compresi tra 23.508,79 e 47.017,55 euro; 150€ per valori ISEE pari o superiori a 47.017,56 euro.</t>
  </si>
  <si>
    <r>
      <t>*</t>
    </r>
    <r>
      <rPr>
        <vertAlign val="superscript"/>
        <sz val="9.5"/>
        <rFont val="Calibri"/>
        <family val="2"/>
      </rPr>
      <t xml:space="preserve">b </t>
    </r>
    <r>
      <rPr>
        <sz val="9.5"/>
        <rFont val="Calibri"/>
        <family val="2"/>
      </rPr>
      <t>L'importo della tassa, nel 2022/23, presso l'Università della Calabria è pari a: 130€ per valori ISEE minori o uguali a 23.508,78 euro; 140€ per valori ISEE compresi tra 23.508,79 e 48.670 euro; 160€ per valori ISEE pari o superiori a 48.670 euro.</t>
    </r>
  </si>
  <si>
    <r>
      <t xml:space="preserve">Variazione </t>
    </r>
    <r>
      <rPr>
        <sz val="9.5"/>
        <rFont val="Calibri"/>
        <family val="2"/>
      </rPr>
      <t>%</t>
    </r>
    <r>
      <rPr>
        <b/>
        <sz val="9.5"/>
        <rFont val="Calibri"/>
        <family val="2"/>
      </rPr>
      <t xml:space="preserve"> del fondo statale 2021 – 2022</t>
    </r>
  </si>
  <si>
    <r>
      <t>2022</t>
    </r>
    <r>
      <rPr>
        <b/>
        <vertAlign val="superscript"/>
        <sz val="9.5"/>
        <rFont val="Calibri"/>
        <family val="2"/>
      </rPr>
      <t>a</t>
    </r>
  </si>
  <si>
    <r>
      <t xml:space="preserve">Variazione </t>
    </r>
    <r>
      <rPr>
        <sz val="10"/>
        <rFont val="Calibri"/>
        <family val="2"/>
      </rPr>
      <t>%</t>
    </r>
    <r>
      <rPr>
        <b/>
        <sz val="10"/>
        <rFont val="Calibri"/>
        <family val="2"/>
      </rPr>
      <t xml:space="preserve"> a.a. 20/21-21/22</t>
    </r>
  </si>
  <si>
    <r>
      <t>a</t>
    </r>
    <r>
      <rPr>
        <sz val="9.5"/>
        <rFont val="Calibri"/>
        <family val="2"/>
      </rPr>
      <t>Nel 2022, la cifra che è stata ripartita comprende: lo stanziamento a bilancio di 307,8 mln di euro del FIS, 250 mln di euro del PNRR e 43 mln di euro di Fondi PON destinati esclusivamente alle regioni del Sud Italia (Abruzzo, Basilicata, Calabria, Campania, Molise, Puglia, Sardegna e Sicilia). Al riparto delle risorse del PNRR hanno partecipato anche le Province autonome di Trento e Bolzano.</t>
    </r>
  </si>
  <si>
    <t>NOTE: Dal 2021 si è deciso di modificare il metodo di calcolo della quota di risorse regionali, assumendola pari alla differenza tra la spesa per borse di studio e per contributi di mobilità internazionale, da un lato, e le entrate da Fondo Statale Integrativo (FIS) e il gettito da tassa regionale per il DSU, dall'altro. Queste ultime due fonti di finanziamento sono, da norma, vincolate al pagamento delle borse di studio.</t>
  </si>
  <si>
    <t>Tabella 1.1 – Limiti ISEE e ISPE per regione, a.a. 18/19-22/23</t>
  </si>
  <si>
    <t>Tabella 1 – Limiti ISEE e ISPE per regione, a.a. 14/15-17/18</t>
  </si>
  <si>
    <t>Tabella 3 –  Entrate da tassa regionale per il diritto allo studio, a.a. 96/97-21/22</t>
  </si>
  <si>
    <t>Tabella 7 – Risorse proprie delle Regioni per il diritto allo studio, a.a. 96/97 – 19/20</t>
  </si>
  <si>
    <t>Tabella 3 – Entrate da tassa regionale per il diritto allo studio, a.a. 96/97-21/22</t>
  </si>
  <si>
    <t>Tabella 5 – Fondo statale integrativo: ripartizione fra le Regioni in valore assoluto, 1997-2022</t>
  </si>
  <si>
    <t>Tabella 6 – Fondo statale integrativo: ripartizione fra le Regioni in valore percentuale sul totale nazionale, 1997-2022</t>
  </si>
  <si>
    <t>Tabella 8 – Finanziamento regionale per borse di studio e contributi di mobilità internazionale, a.a. 20/21-21/22</t>
  </si>
  <si>
    <r>
      <t xml:space="preserve">Tabella 8 – Finanziamento regionale per borse di studio e contributi di mobilità internazionale, a.a. 20/21 </t>
    </r>
    <r>
      <rPr>
        <b/>
        <i/>
        <sz val="10"/>
        <rFont val="Calibri"/>
        <family val="2"/>
      </rPr>
      <t>(valori in euro)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</si>
</sst>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_-;\-* #,##0_-;_-* &quot;-&quot;_-;_-@_-"/>
    <numFmt numFmtId="165" formatCode="_-* #,##0.00_-;\-* #,##0.00_-;_-* &quot;-&quot;??_-;_-@_-"/>
    <numFmt numFmtId="166" formatCode="_-&quot;L.&quot;\ * #,##0_-;\-&quot;L.&quot;\ * #,##0_-;_-&quot;L.&quot;\ * &quot;-&quot;_-;_-@_-"/>
    <numFmt numFmtId="167" formatCode="#,##0_ ;\-#,##0\ "/>
    <numFmt numFmtId="168" formatCode="0.000"/>
    <numFmt numFmtId="169" formatCode="0.0"/>
    <numFmt numFmtId="170" formatCode="#,##0.0"/>
    <numFmt numFmtId="171" formatCode="_-* #,##0.0_-;\-* #,##0.0_-;_-* &quot;-&quot;??_-;_-@_-"/>
  </numFmts>
  <fonts count="29" x14ac:knownFonts="1">
    <font>
      <sz val="10"/>
      <name val="Arial"/>
    </font>
    <font>
      <sz val="10"/>
      <name val="Arial"/>
      <family val="2"/>
    </font>
    <font>
      <sz val="10"/>
      <color indexed="8"/>
      <name val="Arial"/>
      <family val="2"/>
    </font>
    <font>
      <sz val="10"/>
      <color indexed="18"/>
      <name val="Calibri"/>
      <family val="2"/>
    </font>
    <font>
      <sz val="8"/>
      <name val="Arial"/>
      <family val="2"/>
    </font>
    <font>
      <b/>
      <sz val="10"/>
      <name val="Calibri"/>
      <family val="2"/>
    </font>
    <font>
      <sz val="10"/>
      <name val="Calibri"/>
      <family val="2"/>
    </font>
    <font>
      <i/>
      <sz val="10"/>
      <name val="Calibri"/>
      <family val="2"/>
    </font>
    <font>
      <b/>
      <sz val="9.5"/>
      <name val="Calibri"/>
      <family val="2"/>
    </font>
    <font>
      <sz val="9.5"/>
      <name val="Calibri"/>
      <family val="2"/>
    </font>
    <font>
      <vertAlign val="superscript"/>
      <sz val="9.5"/>
      <name val="Calibri"/>
      <family val="2"/>
    </font>
    <font>
      <b/>
      <i/>
      <sz val="9.5"/>
      <name val="Calibri"/>
      <family val="2"/>
    </font>
    <font>
      <sz val="9.5"/>
      <color indexed="55"/>
      <name val="Calibri"/>
      <family val="2"/>
    </font>
    <font>
      <b/>
      <sz val="8"/>
      <name val="Calibri"/>
      <family val="2"/>
    </font>
    <font>
      <sz val="8"/>
      <name val="Calibri"/>
      <family val="2"/>
    </font>
    <font>
      <b/>
      <sz val="10.5"/>
      <name val="Calibri"/>
      <family val="2"/>
    </font>
    <font>
      <sz val="10.5"/>
      <name val="Calibri"/>
      <family val="2"/>
    </font>
    <font>
      <i/>
      <sz val="9.5"/>
      <name val="Calibri"/>
      <family val="2"/>
    </font>
    <font>
      <sz val="10"/>
      <color indexed="10"/>
      <name val="Calibri"/>
      <family val="2"/>
    </font>
    <font>
      <sz val="9"/>
      <name val="Calibri"/>
      <family val="2"/>
    </font>
    <font>
      <sz val="9"/>
      <color indexed="10"/>
      <name val="Calibri"/>
      <family val="2"/>
    </font>
    <font>
      <sz val="9.5"/>
      <color indexed="10"/>
      <name val="Calibri"/>
      <family val="2"/>
    </font>
    <font>
      <sz val="10"/>
      <name val="Arial"/>
      <family val="2"/>
    </font>
    <font>
      <sz val="11"/>
      <name val="Calibri"/>
      <family val="2"/>
    </font>
    <font>
      <sz val="9.5"/>
      <name val="Calibri"/>
      <family val="2"/>
      <scheme val="minor"/>
    </font>
    <font>
      <sz val="10"/>
      <color rgb="FF0070C0"/>
      <name val="Calibri"/>
      <family val="2"/>
    </font>
    <font>
      <b/>
      <sz val="14"/>
      <name val="Calibri"/>
      <family val="2"/>
    </font>
    <font>
      <b/>
      <i/>
      <sz val="10"/>
      <name val="Calibri"/>
      <family val="2"/>
    </font>
    <font>
      <b/>
      <vertAlign val="superscript"/>
      <sz val="9.5"/>
      <name val="Calibri"/>
      <family val="2"/>
    </font>
  </fonts>
  <fills count="7">
    <fill>
      <patternFill patternType="none"/>
    </fill>
    <fill>
      <patternFill patternType="gray125"/>
    </fill>
    <fill>
      <patternFill patternType="solid">
        <fgColor indexed="22"/>
        <bgColor indexed="64"/>
      </patternFill>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
      <patternFill patternType="solid">
        <fgColor theme="0" tint="-0.249977111117893"/>
        <bgColor indexed="64"/>
      </patternFill>
    </fill>
  </fills>
  <borders count="36">
    <border>
      <left/>
      <right/>
      <top/>
      <bottom/>
      <diagonal/>
    </border>
    <border>
      <left/>
      <right/>
      <top style="double">
        <color indexed="64"/>
      </top>
      <bottom style="thin">
        <color indexed="64"/>
      </bottom>
      <diagonal/>
    </border>
    <border>
      <left/>
      <right/>
      <top style="thin">
        <color indexed="64"/>
      </top>
      <bottom style="thin">
        <color indexed="64"/>
      </bottom>
      <diagonal/>
    </border>
    <border>
      <left/>
      <right/>
      <top/>
      <bottom style="double">
        <color indexed="64"/>
      </bottom>
      <diagonal/>
    </border>
    <border>
      <left/>
      <right/>
      <top style="double">
        <color indexed="64"/>
      </top>
      <bottom/>
      <diagonal/>
    </border>
    <border>
      <left/>
      <right/>
      <top style="thin">
        <color indexed="64"/>
      </top>
      <bottom style="double">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style="thin">
        <color indexed="64"/>
      </left>
      <right/>
      <top/>
      <bottom/>
      <diagonal/>
    </border>
    <border>
      <left style="thin">
        <color indexed="64"/>
      </left>
      <right/>
      <top style="hair">
        <color indexed="64"/>
      </top>
      <bottom style="hair">
        <color indexed="64"/>
      </bottom>
      <diagonal/>
    </border>
    <border>
      <left style="thin">
        <color indexed="64"/>
      </left>
      <right/>
      <top style="thin">
        <color indexed="64"/>
      </top>
      <bottom style="double">
        <color indexed="64"/>
      </bottom>
      <diagonal/>
    </border>
    <border>
      <left/>
      <right style="thin">
        <color indexed="64"/>
      </right>
      <top/>
      <bottom style="hair">
        <color indexed="64"/>
      </bottom>
      <diagonal/>
    </border>
    <border>
      <left/>
      <right style="thin">
        <color indexed="64"/>
      </right>
      <top/>
      <bottom/>
      <diagonal/>
    </border>
    <border>
      <left/>
      <right style="thin">
        <color indexed="64"/>
      </right>
      <top style="hair">
        <color indexed="64"/>
      </top>
      <bottom style="hair">
        <color indexed="64"/>
      </bottom>
      <diagonal/>
    </border>
    <border>
      <left/>
      <right style="thin">
        <color indexed="64"/>
      </right>
      <top style="thin">
        <color indexed="64"/>
      </top>
      <bottom style="double">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right/>
      <top style="hair">
        <color indexed="64"/>
      </top>
      <bottom/>
      <diagonal/>
    </border>
    <border>
      <left style="thin">
        <color indexed="64"/>
      </left>
      <right/>
      <top style="thin">
        <color indexed="64"/>
      </top>
      <bottom style="hair">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double">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right/>
      <top/>
      <bottom style="thin">
        <color indexed="64"/>
      </bottom>
      <diagonal/>
    </border>
    <border>
      <left style="thin">
        <color indexed="64"/>
      </left>
      <right style="thin">
        <color indexed="64"/>
      </right>
      <top style="hair">
        <color indexed="64"/>
      </top>
      <bottom style="hair">
        <color indexed="64"/>
      </bottom>
      <diagonal/>
    </border>
  </borders>
  <cellStyleXfs count="6">
    <xf numFmtId="0" fontId="0" fillId="0" borderId="0"/>
    <xf numFmtId="165" fontId="1" fillId="0" borderId="0" applyFont="0" applyFill="0" applyBorder="0" applyAlignment="0" applyProtection="0"/>
    <xf numFmtId="164" fontId="1" fillId="0" borderId="0" applyFont="0" applyFill="0" applyBorder="0" applyAlignment="0" applyProtection="0"/>
    <xf numFmtId="0" fontId="2" fillId="0" borderId="0"/>
    <xf numFmtId="9" fontId="1" fillId="0" borderId="0" applyFont="0" applyFill="0" applyBorder="0" applyAlignment="0" applyProtection="0"/>
    <xf numFmtId="166" fontId="1" fillId="0" borderId="0" applyFont="0" applyFill="0" applyBorder="0" applyAlignment="0" applyProtection="0"/>
  </cellStyleXfs>
  <cellXfs count="265">
    <xf numFmtId="0" fontId="0" fillId="0" borderId="0" xfId="0"/>
    <xf numFmtId="3" fontId="3" fillId="0" borderId="0" xfId="0" applyNumberFormat="1" applyFont="1" applyAlignment="1">
      <alignment horizontal="center"/>
    </xf>
    <xf numFmtId="0" fontId="5" fillId="0" borderId="0" xfId="0" applyFont="1"/>
    <xf numFmtId="0" fontId="6" fillId="0" borderId="0" xfId="0" applyFont="1"/>
    <xf numFmtId="0" fontId="7" fillId="0" borderId="0" xfId="0" applyFont="1"/>
    <xf numFmtId="0" fontId="8" fillId="0" borderId="0" xfId="0" applyFont="1"/>
    <xf numFmtId="0" fontId="9" fillId="0" borderId="0" xfId="0" applyFont="1"/>
    <xf numFmtId="0" fontId="9" fillId="0" borderId="1" xfId="0" applyFont="1" applyBorder="1"/>
    <xf numFmtId="0" fontId="8" fillId="0" borderId="2" xfId="0" applyFont="1" applyBorder="1" applyAlignment="1">
      <alignment horizontal="left" wrapText="1"/>
    </xf>
    <xf numFmtId="0" fontId="8" fillId="0" borderId="2" xfId="0" applyFont="1" applyBorder="1" applyAlignment="1">
      <alignment horizontal="center" vertical="center"/>
    </xf>
    <xf numFmtId="0" fontId="9" fillId="0" borderId="0" xfId="0" applyFont="1" applyBorder="1"/>
    <xf numFmtId="1" fontId="9" fillId="0" borderId="0" xfId="0" applyNumberFormat="1" applyFont="1" applyAlignment="1">
      <alignment horizontal="center"/>
    </xf>
    <xf numFmtId="1" fontId="9" fillId="0" borderId="0" xfId="0" applyNumberFormat="1" applyFont="1" applyFill="1" applyBorder="1" applyAlignment="1">
      <alignment horizontal="center"/>
    </xf>
    <xf numFmtId="1" fontId="9" fillId="0" borderId="0" xfId="3" applyNumberFormat="1" applyFont="1" applyFill="1" applyBorder="1" applyAlignment="1">
      <alignment horizontal="center" wrapText="1"/>
    </xf>
    <xf numFmtId="1" fontId="9" fillId="0" borderId="0" xfId="0" applyNumberFormat="1" applyFont="1" applyFill="1" applyBorder="1" applyAlignment="1">
      <alignment horizontal="center" wrapText="1"/>
    </xf>
    <xf numFmtId="1" fontId="9" fillId="0" borderId="0" xfId="0" applyNumberFormat="1" applyFont="1" applyFill="1" applyBorder="1" applyAlignment="1">
      <alignment horizontal="center" vertical="center" wrapText="1"/>
    </xf>
    <xf numFmtId="0" fontId="9" fillId="0" borderId="0" xfId="0" applyFont="1" applyBorder="1" applyAlignment="1">
      <alignment wrapText="1"/>
    </xf>
    <xf numFmtId="1" fontId="9" fillId="0" borderId="0" xfId="0" applyNumberFormat="1" applyFont="1" applyFill="1" applyBorder="1" applyAlignment="1">
      <alignment horizontal="center" vertical="center"/>
    </xf>
    <xf numFmtId="0" fontId="9" fillId="0" borderId="0" xfId="0" applyFont="1" applyBorder="1" applyAlignment="1">
      <alignment vertical="center"/>
    </xf>
    <xf numFmtId="1" fontId="9" fillId="0" borderId="0" xfId="0" applyNumberFormat="1" applyFont="1" applyAlignment="1">
      <alignment horizontal="center" vertical="center"/>
    </xf>
    <xf numFmtId="0" fontId="11" fillId="0" borderId="0" xfId="0" applyFont="1" applyBorder="1"/>
    <xf numFmtId="1" fontId="11" fillId="0" borderId="0" xfId="0" applyNumberFormat="1" applyFont="1" applyAlignment="1">
      <alignment horizontal="center"/>
    </xf>
    <xf numFmtId="1" fontId="11" fillId="0" borderId="0" xfId="0" applyNumberFormat="1" applyFont="1" applyFill="1" applyBorder="1" applyAlignment="1">
      <alignment horizontal="center"/>
    </xf>
    <xf numFmtId="1" fontId="11" fillId="0" borderId="0" xfId="3" applyNumberFormat="1" applyFont="1" applyFill="1" applyBorder="1" applyAlignment="1">
      <alignment horizontal="center" wrapText="1"/>
    </xf>
    <xf numFmtId="1" fontId="11" fillId="0" borderId="0" xfId="0" applyNumberFormat="1" applyFont="1" applyFill="1" applyBorder="1" applyAlignment="1">
      <alignment horizontal="center" wrapText="1"/>
    </xf>
    <xf numFmtId="1" fontId="11" fillId="0" borderId="0" xfId="0" applyNumberFormat="1" applyFont="1" applyFill="1" applyBorder="1" applyAlignment="1">
      <alignment horizontal="center" vertical="center" wrapText="1"/>
    </xf>
    <xf numFmtId="1" fontId="9" fillId="0" borderId="0" xfId="1" applyNumberFormat="1" applyFont="1" applyFill="1" applyBorder="1" applyAlignment="1">
      <alignment horizontal="center" vertical="center" wrapText="1"/>
    </xf>
    <xf numFmtId="169" fontId="9" fillId="0" borderId="0" xfId="0" applyNumberFormat="1" applyFont="1" applyFill="1" applyBorder="1" applyAlignment="1">
      <alignment horizontal="center" vertical="center" wrapText="1"/>
    </xf>
    <xf numFmtId="0" fontId="9" fillId="0" borderId="3" xfId="0" applyFont="1" applyBorder="1"/>
    <xf numFmtId="0" fontId="9" fillId="0" borderId="3" xfId="0" applyFont="1" applyBorder="1" applyAlignment="1">
      <alignment horizontal="center"/>
    </xf>
    <xf numFmtId="1" fontId="9" fillId="0" borderId="3" xfId="0" applyNumberFormat="1" applyFont="1" applyFill="1" applyBorder="1" applyAlignment="1">
      <alignment horizontal="center" vertical="center" wrapText="1"/>
    </xf>
    <xf numFmtId="0" fontId="12" fillId="0" borderId="0" xfId="0" applyFont="1"/>
    <xf numFmtId="0" fontId="9" fillId="0" borderId="0" xfId="0" applyFont="1" applyAlignment="1">
      <alignment wrapText="1"/>
    </xf>
    <xf numFmtId="169" fontId="9" fillId="0" borderId="0" xfId="0" applyNumberFormat="1" applyFont="1" applyFill="1" applyBorder="1" applyAlignment="1">
      <alignment horizontal="center"/>
    </xf>
    <xf numFmtId="0" fontId="9" fillId="0" borderId="4" xfId="0" applyFont="1" applyBorder="1"/>
    <xf numFmtId="0" fontId="8" fillId="0" borderId="2" xfId="0" applyFont="1" applyFill="1" applyBorder="1" applyAlignment="1">
      <alignment horizontal="center" wrapText="1"/>
    </xf>
    <xf numFmtId="0" fontId="8" fillId="0" borderId="2" xfId="0" applyFont="1" applyBorder="1" applyAlignment="1">
      <alignment horizontal="center" vertical="center" wrapText="1"/>
    </xf>
    <xf numFmtId="9" fontId="6" fillId="0" borderId="0" xfId="4" applyFont="1"/>
    <xf numFmtId="4" fontId="5" fillId="0" borderId="0" xfId="0" applyNumberFormat="1" applyFont="1"/>
    <xf numFmtId="4" fontId="6" fillId="0" borderId="0" xfId="0" applyNumberFormat="1" applyFont="1"/>
    <xf numFmtId="3" fontId="6" fillId="0" borderId="0" xfId="0" applyNumberFormat="1" applyFont="1" applyBorder="1" applyAlignment="1">
      <alignment horizontal="center"/>
    </xf>
    <xf numFmtId="3" fontId="6" fillId="0" borderId="0" xfId="5" applyNumberFormat="1" applyFont="1" applyBorder="1" applyAlignment="1">
      <alignment horizontal="center" vertical="center" wrapText="1"/>
    </xf>
    <xf numFmtId="3" fontId="6" fillId="0" borderId="0" xfId="0" applyNumberFormat="1" applyFont="1"/>
    <xf numFmtId="167" fontId="5" fillId="0" borderId="0" xfId="2" applyNumberFormat="1" applyFont="1" applyAlignment="1">
      <alignment horizontal="center"/>
    </xf>
    <xf numFmtId="3" fontId="5" fillId="0" borderId="0" xfId="0" applyNumberFormat="1" applyFont="1" applyBorder="1" applyAlignment="1">
      <alignment horizontal="center"/>
    </xf>
    <xf numFmtId="3" fontId="5" fillId="0" borderId="0" xfId="5" applyNumberFormat="1" applyFont="1" applyBorder="1" applyAlignment="1">
      <alignment horizontal="center" vertical="center" wrapText="1"/>
    </xf>
    <xf numFmtId="3" fontId="5" fillId="0" borderId="0" xfId="0" applyNumberFormat="1" applyFont="1" applyBorder="1" applyAlignment="1">
      <alignment horizontal="center" vertical="center" wrapText="1"/>
    </xf>
    <xf numFmtId="0" fontId="8" fillId="0" borderId="2" xfId="0" applyFont="1" applyBorder="1" applyAlignment="1">
      <alignment wrapText="1"/>
    </xf>
    <xf numFmtId="3" fontId="8" fillId="0" borderId="2" xfId="0" applyNumberFormat="1" applyFont="1" applyBorder="1" applyAlignment="1">
      <alignment horizontal="center" vertical="center" wrapText="1"/>
    </xf>
    <xf numFmtId="167" fontId="9" fillId="0" borderId="0" xfId="2" applyNumberFormat="1" applyFont="1" applyAlignment="1">
      <alignment horizontal="center"/>
    </xf>
    <xf numFmtId="167" fontId="9" fillId="0" borderId="0" xfId="2" applyNumberFormat="1" applyFont="1" applyBorder="1" applyAlignment="1">
      <alignment horizontal="center" vertical="center"/>
    </xf>
    <xf numFmtId="3" fontId="9" fillId="0" borderId="0" xfId="5" applyNumberFormat="1" applyFont="1" applyBorder="1" applyAlignment="1">
      <alignment horizontal="center" vertical="center" wrapText="1"/>
    </xf>
    <xf numFmtId="167" fontId="11" fillId="0" borderId="0" xfId="2" applyNumberFormat="1" applyFont="1" applyAlignment="1">
      <alignment horizontal="center"/>
    </xf>
    <xf numFmtId="167" fontId="11" fillId="0" borderId="0" xfId="2" applyNumberFormat="1" applyFont="1" applyBorder="1" applyAlignment="1">
      <alignment horizontal="center" vertical="center"/>
    </xf>
    <xf numFmtId="3" fontId="11" fillId="0" borderId="0" xfId="5" applyNumberFormat="1" applyFont="1" applyBorder="1" applyAlignment="1">
      <alignment horizontal="center" vertical="center" wrapText="1"/>
    </xf>
    <xf numFmtId="3" fontId="9" fillId="0" borderId="0" xfId="0" applyNumberFormat="1" applyFont="1" applyAlignment="1">
      <alignment horizontal="center"/>
    </xf>
    <xf numFmtId="3" fontId="9" fillId="0" borderId="0" xfId="5" applyNumberFormat="1" applyFont="1" applyFill="1" applyBorder="1" applyAlignment="1">
      <alignment horizontal="center" vertical="center" wrapText="1"/>
    </xf>
    <xf numFmtId="0" fontId="8" fillId="0" borderId="5" xfId="0" applyFont="1" applyBorder="1" applyAlignment="1">
      <alignment horizontal="right"/>
    </xf>
    <xf numFmtId="167" fontId="8" fillId="0" borderId="5" xfId="2" applyNumberFormat="1" applyFont="1" applyBorder="1" applyAlignment="1">
      <alignment horizontal="center"/>
    </xf>
    <xf numFmtId="167" fontId="8" fillId="0" borderId="5" xfId="2" applyNumberFormat="1" applyFont="1" applyBorder="1" applyAlignment="1">
      <alignment horizontal="center" vertical="center"/>
    </xf>
    <xf numFmtId="3" fontId="8" fillId="0" borderId="5" xfId="0" applyNumberFormat="1" applyFont="1" applyBorder="1" applyAlignment="1">
      <alignment horizontal="center"/>
    </xf>
    <xf numFmtId="3" fontId="8" fillId="0" borderId="5" xfId="5" applyNumberFormat="1" applyFont="1" applyBorder="1" applyAlignment="1">
      <alignment horizontal="center" vertical="center" wrapText="1"/>
    </xf>
    <xf numFmtId="0" fontId="9" fillId="0" borderId="0" xfId="0" applyFont="1" applyAlignment="1">
      <alignment horizontal="center"/>
    </xf>
    <xf numFmtId="0" fontId="10" fillId="0" borderId="6" xfId="0" applyFont="1" applyBorder="1" applyAlignment="1">
      <alignment horizontal="left" wrapText="1"/>
    </xf>
    <xf numFmtId="0" fontId="9" fillId="0" borderId="3" xfId="0" applyFont="1" applyBorder="1" applyAlignment="1">
      <alignment horizontal="center" vertical="center"/>
    </xf>
    <xf numFmtId="1" fontId="9" fillId="0" borderId="3" xfId="0" applyNumberFormat="1" applyFont="1" applyFill="1" applyBorder="1" applyAlignment="1">
      <alignment horizontal="center" vertical="center"/>
    </xf>
    <xf numFmtId="1" fontId="9" fillId="0" borderId="3" xfId="3" applyNumberFormat="1" applyFont="1" applyFill="1" applyBorder="1" applyAlignment="1">
      <alignment horizontal="center" vertical="center" wrapText="1"/>
    </xf>
    <xf numFmtId="0" fontId="9" fillId="0" borderId="0" xfId="0" applyFont="1" applyAlignment="1">
      <alignment horizontal="center" vertical="center"/>
    </xf>
    <xf numFmtId="0" fontId="9" fillId="0" borderId="3" xfId="0" applyFont="1" applyBorder="1" applyAlignment="1">
      <alignment horizontal="left" vertical="center"/>
    </xf>
    <xf numFmtId="2" fontId="9" fillId="0" borderId="0" xfId="0" applyNumberFormat="1" applyFont="1" applyFill="1" applyBorder="1" applyAlignment="1">
      <alignment horizontal="center" vertical="center" wrapText="1"/>
    </xf>
    <xf numFmtId="0" fontId="10" fillId="0" borderId="0" xfId="0" applyFont="1" applyBorder="1" applyAlignment="1">
      <alignment horizontal="left"/>
    </xf>
    <xf numFmtId="0" fontId="15" fillId="0" borderId="0" xfId="0" applyFont="1"/>
    <xf numFmtId="0" fontId="16" fillId="0" borderId="0" xfId="0" applyFont="1"/>
    <xf numFmtId="1" fontId="16" fillId="0" borderId="0" xfId="0" applyNumberFormat="1" applyFont="1"/>
    <xf numFmtId="0" fontId="8" fillId="0" borderId="1" xfId="0" applyFont="1" applyBorder="1"/>
    <xf numFmtId="0" fontId="8" fillId="0" borderId="1" xfId="0" applyFont="1" applyBorder="1" applyAlignment="1">
      <alignment horizontal="center"/>
    </xf>
    <xf numFmtId="0" fontId="9" fillId="0" borderId="0" xfId="0" applyFont="1" applyBorder="1" applyAlignment="1">
      <alignment horizontal="center"/>
    </xf>
    <xf numFmtId="1" fontId="9" fillId="0" borderId="0" xfId="0" applyNumberFormat="1" applyFont="1" applyBorder="1" applyAlignment="1">
      <alignment horizontal="center"/>
    </xf>
    <xf numFmtId="1" fontId="9" fillId="0" borderId="3" xfId="0" applyNumberFormat="1" applyFont="1" applyBorder="1" applyAlignment="1">
      <alignment horizontal="center"/>
    </xf>
    <xf numFmtId="3" fontId="6" fillId="0" borderId="0" xfId="0" applyNumberFormat="1" applyFont="1" applyAlignment="1">
      <alignment horizontal="center"/>
    </xf>
    <xf numFmtId="3" fontId="13" fillId="0" borderId="0" xfId="0" applyNumberFormat="1" applyFont="1" applyAlignment="1">
      <alignment horizontal="center"/>
    </xf>
    <xf numFmtId="3" fontId="13" fillId="0" borderId="0" xfId="0" applyNumberFormat="1" applyFont="1" applyBorder="1" applyAlignment="1">
      <alignment horizontal="center"/>
    </xf>
    <xf numFmtId="0" fontId="8" fillId="0" borderId="2" xfId="0" applyFont="1" applyBorder="1" applyAlignment="1">
      <alignment vertical="center" wrapText="1"/>
    </xf>
    <xf numFmtId="1" fontId="8" fillId="0" borderId="2" xfId="0" applyNumberFormat="1" applyFont="1" applyBorder="1" applyAlignment="1">
      <alignment horizontal="center" vertical="center"/>
    </xf>
    <xf numFmtId="3" fontId="9" fillId="0" borderId="0" xfId="2" applyNumberFormat="1" applyFont="1" applyAlignment="1">
      <alignment horizontal="center"/>
    </xf>
    <xf numFmtId="3" fontId="11" fillId="0" borderId="0" xfId="2" applyNumberFormat="1" applyFont="1" applyAlignment="1">
      <alignment horizontal="center"/>
    </xf>
    <xf numFmtId="3" fontId="11" fillId="0" borderId="0" xfId="0" applyNumberFormat="1" applyFont="1" applyAlignment="1">
      <alignment horizontal="center"/>
    </xf>
    <xf numFmtId="3" fontId="9" fillId="2" borderId="0" xfId="0" applyNumberFormat="1" applyFont="1" applyFill="1" applyAlignment="1">
      <alignment horizontal="center"/>
    </xf>
    <xf numFmtId="3" fontId="9" fillId="0" borderId="0" xfId="0" applyNumberFormat="1" applyFont="1" applyFill="1" applyAlignment="1">
      <alignment horizontal="center"/>
    </xf>
    <xf numFmtId="3" fontId="8" fillId="0" borderId="5" xfId="2" applyNumberFormat="1" applyFont="1" applyBorder="1" applyAlignment="1">
      <alignment horizontal="center"/>
    </xf>
    <xf numFmtId="3" fontId="8" fillId="0" borderId="0" xfId="0" applyNumberFormat="1" applyFont="1" applyAlignment="1">
      <alignment horizontal="center"/>
    </xf>
    <xf numFmtId="169" fontId="17" fillId="0" borderId="0" xfId="0" applyNumberFormat="1" applyFont="1" applyAlignment="1">
      <alignment horizontal="center"/>
    </xf>
    <xf numFmtId="169" fontId="17" fillId="2" borderId="0" xfId="0" applyNumberFormat="1" applyFont="1" applyFill="1" applyAlignment="1">
      <alignment horizontal="center"/>
    </xf>
    <xf numFmtId="169" fontId="9" fillId="0" borderId="0" xfId="0" applyNumberFormat="1" applyFont="1" applyAlignment="1">
      <alignment horizontal="center"/>
    </xf>
    <xf numFmtId="169" fontId="9" fillId="0" borderId="0" xfId="4" applyNumberFormat="1" applyFont="1" applyAlignment="1">
      <alignment horizontal="center"/>
    </xf>
    <xf numFmtId="0" fontId="11" fillId="0" borderId="0" xfId="0" applyFont="1" applyAlignment="1">
      <alignment horizontal="center"/>
    </xf>
    <xf numFmtId="169" fontId="11" fillId="0" borderId="0" xfId="0" applyNumberFormat="1" applyFont="1" applyAlignment="1">
      <alignment horizontal="center"/>
    </xf>
    <xf numFmtId="169" fontId="11" fillId="0" borderId="0" xfId="4" applyNumberFormat="1" applyFont="1" applyAlignment="1">
      <alignment horizontal="center"/>
    </xf>
    <xf numFmtId="169" fontId="9" fillId="2" borderId="0" xfId="0" applyNumberFormat="1" applyFont="1" applyFill="1" applyAlignment="1">
      <alignment horizontal="center"/>
    </xf>
    <xf numFmtId="2" fontId="9" fillId="0" borderId="0" xfId="0" applyNumberFormat="1" applyFont="1" applyAlignment="1">
      <alignment horizontal="center"/>
    </xf>
    <xf numFmtId="0" fontId="9" fillId="0" borderId="5" xfId="0" applyFont="1" applyBorder="1" applyAlignment="1">
      <alignment horizontal="center"/>
    </xf>
    <xf numFmtId="1" fontId="9" fillId="0" borderId="5" xfId="0" applyNumberFormat="1" applyFont="1" applyBorder="1" applyAlignment="1">
      <alignment horizontal="center"/>
    </xf>
    <xf numFmtId="1" fontId="9" fillId="0" borderId="5" xfId="4" applyNumberFormat="1" applyFont="1" applyBorder="1" applyAlignment="1">
      <alignment horizontal="center"/>
    </xf>
    <xf numFmtId="169" fontId="9" fillId="0" borderId="5" xfId="0" applyNumberFormat="1" applyFont="1" applyBorder="1" applyAlignment="1">
      <alignment horizont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18" fillId="0" borderId="0" xfId="0" applyFont="1"/>
    <xf numFmtId="167" fontId="6" fillId="0" borderId="0" xfId="2" applyNumberFormat="1" applyFont="1" applyAlignment="1">
      <alignment horizontal="center"/>
    </xf>
    <xf numFmtId="0" fontId="19" fillId="0" borderId="0" xfId="0" applyFont="1"/>
    <xf numFmtId="167" fontId="19" fillId="0" borderId="0" xfId="2" applyNumberFormat="1" applyFont="1" applyAlignment="1">
      <alignment horizontal="center"/>
    </xf>
    <xf numFmtId="0" fontId="20" fillId="0" borderId="0" xfId="0" applyFont="1"/>
    <xf numFmtId="0" fontId="14" fillId="0" borderId="0" xfId="0" applyFont="1" applyAlignment="1">
      <alignment wrapText="1"/>
    </xf>
    <xf numFmtId="167" fontId="8" fillId="0" borderId="2" xfId="2" applyNumberFormat="1" applyFont="1" applyBorder="1" applyAlignment="1">
      <alignment horizontal="center" vertical="center"/>
    </xf>
    <xf numFmtId="167" fontId="9" fillId="0" borderId="0" xfId="2" applyNumberFormat="1" applyFont="1" applyFill="1" applyAlignment="1">
      <alignment horizontal="center"/>
    </xf>
    <xf numFmtId="167" fontId="9" fillId="2" borderId="0" xfId="2" applyNumberFormat="1" applyFont="1" applyFill="1" applyAlignment="1">
      <alignment horizontal="center"/>
    </xf>
    <xf numFmtId="167" fontId="9" fillId="0" borderId="0" xfId="0" applyNumberFormat="1" applyFont="1"/>
    <xf numFmtId="0" fontId="21" fillId="0" borderId="0" xfId="0" applyFont="1"/>
    <xf numFmtId="0" fontId="6" fillId="0" borderId="1" xfId="0" applyFont="1" applyBorder="1"/>
    <xf numFmtId="167" fontId="9" fillId="2" borderId="9" xfId="2" applyNumberFormat="1" applyFont="1" applyFill="1" applyBorder="1" applyAlignment="1">
      <alignment horizontal="center"/>
    </xf>
    <xf numFmtId="167" fontId="9" fillId="0" borderId="10" xfId="2" applyNumberFormat="1" applyFont="1" applyBorder="1" applyAlignment="1">
      <alignment horizontal="center" vertical="center"/>
    </xf>
    <xf numFmtId="167" fontId="9" fillId="0" borderId="11" xfId="2" applyNumberFormat="1" applyFont="1" applyBorder="1" applyAlignment="1">
      <alignment horizontal="center" vertical="center"/>
    </xf>
    <xf numFmtId="167" fontId="9" fillId="2" borderId="12" xfId="2" applyNumberFormat="1" applyFont="1" applyFill="1" applyBorder="1" applyAlignment="1">
      <alignment horizontal="center"/>
    </xf>
    <xf numFmtId="167" fontId="9" fillId="2" borderId="13" xfId="2" applyNumberFormat="1" applyFont="1" applyFill="1" applyBorder="1" applyAlignment="1">
      <alignment horizontal="center"/>
    </xf>
    <xf numFmtId="167" fontId="9" fillId="0" borderId="14" xfId="2" applyNumberFormat="1" applyFont="1" applyBorder="1" applyAlignment="1">
      <alignment horizontal="center" vertical="center"/>
    </xf>
    <xf numFmtId="167" fontId="9" fillId="0" borderId="15" xfId="2" applyNumberFormat="1" applyFont="1" applyBorder="1" applyAlignment="1">
      <alignment horizontal="center" vertical="center"/>
    </xf>
    <xf numFmtId="167" fontId="9" fillId="2" borderId="16" xfId="2" applyNumberFormat="1" applyFont="1" applyFill="1" applyBorder="1" applyAlignment="1">
      <alignment horizontal="center"/>
    </xf>
    <xf numFmtId="167" fontId="9" fillId="0" borderId="17" xfId="2" applyNumberFormat="1" applyFont="1" applyBorder="1" applyAlignment="1">
      <alignment horizontal="center" vertical="center"/>
    </xf>
    <xf numFmtId="167" fontId="9" fillId="2" borderId="18" xfId="2" applyNumberFormat="1" applyFont="1" applyFill="1" applyBorder="1" applyAlignment="1">
      <alignment horizontal="center"/>
    </xf>
    <xf numFmtId="167" fontId="9" fillId="0" borderId="19" xfId="2" applyNumberFormat="1" applyFont="1" applyBorder="1" applyAlignment="1">
      <alignment horizontal="center" vertical="center"/>
    </xf>
    <xf numFmtId="0" fontId="6" fillId="0" borderId="0" xfId="0" applyFont="1" applyAlignment="1">
      <alignment wrapText="1"/>
    </xf>
    <xf numFmtId="0" fontId="5" fillId="0" borderId="2" xfId="0" applyFont="1" applyBorder="1" applyAlignment="1">
      <alignment horizontal="center" wrapText="1"/>
    </xf>
    <xf numFmtId="0" fontId="9" fillId="0" borderId="10" xfId="0" applyNumberFormat="1" applyFont="1" applyBorder="1" applyAlignment="1">
      <alignment horizontal="left" wrapText="1"/>
    </xf>
    <xf numFmtId="0" fontId="9" fillId="0" borderId="0" xfId="0" applyNumberFormat="1" applyFont="1" applyBorder="1" applyAlignment="1">
      <alignment horizontal="left" wrapText="1"/>
    </xf>
    <xf numFmtId="169" fontId="6" fillId="0" borderId="0" xfId="0" applyNumberFormat="1" applyFont="1" applyAlignment="1">
      <alignment horizontal="center"/>
    </xf>
    <xf numFmtId="167" fontId="9" fillId="2" borderId="5" xfId="2" applyNumberFormat="1" applyFont="1" applyFill="1" applyBorder="1" applyAlignment="1">
      <alignment horizontal="center"/>
    </xf>
    <xf numFmtId="167" fontId="6" fillId="2" borderId="20" xfId="2" applyNumberFormat="1" applyFont="1" applyFill="1" applyBorder="1" applyAlignment="1">
      <alignment horizontal="left"/>
    </xf>
    <xf numFmtId="167" fontId="6" fillId="0" borderId="20" xfId="2" applyNumberFormat="1" applyFont="1" applyBorder="1" applyAlignment="1">
      <alignment horizontal="left"/>
    </xf>
    <xf numFmtId="167" fontId="6" fillId="0" borderId="21" xfId="2" applyNumberFormat="1" applyFont="1" applyBorder="1" applyAlignment="1">
      <alignment horizontal="left"/>
    </xf>
    <xf numFmtId="167" fontId="6" fillId="2" borderId="5" xfId="2" applyNumberFormat="1" applyFont="1" applyFill="1" applyBorder="1" applyAlignment="1">
      <alignment horizontal="left"/>
    </xf>
    <xf numFmtId="170" fontId="8" fillId="0" borderId="5" xfId="5" applyNumberFormat="1" applyFont="1" applyBorder="1" applyAlignment="1">
      <alignment horizontal="center" vertical="center" wrapText="1"/>
    </xf>
    <xf numFmtId="169" fontId="17" fillId="0" borderId="0" xfId="1" applyNumberFormat="1" applyFont="1" applyBorder="1" applyAlignment="1">
      <alignment horizontal="center" vertical="center" wrapText="1"/>
    </xf>
    <xf numFmtId="167" fontId="6" fillId="3" borderId="20" xfId="2" applyNumberFormat="1" applyFont="1" applyFill="1" applyBorder="1" applyAlignment="1">
      <alignment horizontal="left"/>
    </xf>
    <xf numFmtId="167" fontId="9" fillId="3" borderId="11" xfId="2" applyNumberFormat="1" applyFont="1" applyFill="1" applyBorder="1" applyAlignment="1">
      <alignment horizontal="center" vertical="center"/>
    </xf>
    <xf numFmtId="167" fontId="9" fillId="3" borderId="15" xfId="2" applyNumberFormat="1" applyFont="1" applyFill="1" applyBorder="1" applyAlignment="1">
      <alignment horizontal="center" vertical="center"/>
    </xf>
    <xf numFmtId="0" fontId="22" fillId="0" borderId="0" xfId="0" applyFont="1"/>
    <xf numFmtId="0" fontId="9" fillId="0" borderId="0" xfId="0" applyFont="1" applyBorder="1" applyAlignment="1">
      <alignment vertical="top" wrapText="1"/>
    </xf>
    <xf numFmtId="0" fontId="8" fillId="0" borderId="1" xfId="0" applyFont="1" applyBorder="1" applyAlignment="1">
      <alignment horizontal="center" vertical="center"/>
    </xf>
    <xf numFmtId="167" fontId="9" fillId="2" borderId="22" xfId="2" applyNumberFormat="1" applyFont="1" applyFill="1" applyBorder="1" applyAlignment="1">
      <alignment horizontal="center"/>
    </xf>
    <xf numFmtId="3" fontId="9" fillId="2" borderId="23" xfId="0" applyNumberFormat="1" applyFont="1" applyFill="1" applyBorder="1" applyAlignment="1">
      <alignment horizontal="center"/>
    </xf>
    <xf numFmtId="3" fontId="24" fillId="4" borderId="11" xfId="0" applyNumberFormat="1" applyFont="1" applyFill="1" applyBorder="1" applyAlignment="1">
      <alignment horizontal="center"/>
    </xf>
    <xf numFmtId="3" fontId="24" fillId="3" borderId="11" xfId="0" applyNumberFormat="1" applyFont="1" applyFill="1" applyBorder="1" applyAlignment="1">
      <alignment horizontal="center"/>
    </xf>
    <xf numFmtId="3" fontId="24" fillId="4" borderId="24" xfId="0" applyNumberFormat="1" applyFont="1" applyFill="1" applyBorder="1" applyAlignment="1">
      <alignment horizontal="center"/>
    </xf>
    <xf numFmtId="3" fontId="9" fillId="2" borderId="25" xfId="0" applyNumberFormat="1" applyFont="1" applyFill="1" applyBorder="1" applyAlignment="1">
      <alignment horizontal="center"/>
    </xf>
    <xf numFmtId="3" fontId="9" fillId="2" borderId="26" xfId="0" applyNumberFormat="1" applyFont="1" applyFill="1" applyBorder="1" applyAlignment="1">
      <alignment horizontal="center"/>
    </xf>
    <xf numFmtId="3" fontId="24" fillId="4" borderId="15" xfId="0" applyNumberFormat="1" applyFont="1" applyFill="1" applyBorder="1" applyAlignment="1">
      <alignment horizontal="center"/>
    </xf>
    <xf numFmtId="3" fontId="24" fillId="3" borderId="15" xfId="0" applyNumberFormat="1" applyFont="1" applyFill="1" applyBorder="1" applyAlignment="1">
      <alignment horizontal="center"/>
    </xf>
    <xf numFmtId="3" fontId="24" fillId="4" borderId="27" xfId="0" applyNumberFormat="1" applyFont="1" applyFill="1" applyBorder="1" applyAlignment="1">
      <alignment horizontal="center"/>
    </xf>
    <xf numFmtId="3" fontId="9" fillId="2" borderId="28" xfId="0" applyNumberFormat="1" applyFont="1" applyFill="1" applyBorder="1" applyAlignment="1">
      <alignment horizontal="center"/>
    </xf>
    <xf numFmtId="0" fontId="8" fillId="0" borderId="1" xfId="0" applyFont="1" applyBorder="1" applyAlignment="1">
      <alignment horizontal="left" vertical="center" wrapText="1"/>
    </xf>
    <xf numFmtId="169" fontId="6" fillId="0" borderId="0" xfId="0" applyNumberFormat="1" applyFont="1"/>
    <xf numFmtId="0" fontId="9" fillId="0" borderId="0" xfId="0" applyFont="1" applyAlignment="1">
      <alignment horizontal="left" wrapText="1"/>
    </xf>
    <xf numFmtId="171" fontId="23" fillId="0" borderId="0" xfId="1" applyNumberFormat="1" applyFont="1" applyAlignment="1">
      <alignment horizontal="center"/>
    </xf>
    <xf numFmtId="168" fontId="9" fillId="0" borderId="0" xfId="0" applyNumberFormat="1" applyFont="1"/>
    <xf numFmtId="3" fontId="24" fillId="4" borderId="29" xfId="0" applyNumberFormat="1" applyFont="1" applyFill="1" applyBorder="1" applyAlignment="1">
      <alignment horizontal="center"/>
    </xf>
    <xf numFmtId="3" fontId="24" fillId="4" borderId="30" xfId="0" applyNumberFormat="1" applyFont="1" applyFill="1" applyBorder="1" applyAlignment="1">
      <alignment horizontal="center"/>
    </xf>
    <xf numFmtId="3" fontId="9" fillId="2" borderId="12" xfId="0" applyNumberFormat="1" applyFont="1" applyFill="1" applyBorder="1" applyAlignment="1">
      <alignment horizontal="center"/>
    </xf>
    <xf numFmtId="3" fontId="9" fillId="2" borderId="16" xfId="0" applyNumberFormat="1" applyFont="1" applyFill="1" applyBorder="1" applyAlignment="1">
      <alignment horizontal="center"/>
    </xf>
    <xf numFmtId="0" fontId="9" fillId="0" borderId="0" xfId="0" applyFont="1" applyBorder="1" applyAlignment="1">
      <alignment vertical="center" wrapText="1"/>
    </xf>
    <xf numFmtId="0" fontId="11" fillId="0" borderId="0" xfId="0" applyFont="1" applyBorder="1" applyAlignment="1">
      <alignment vertical="center"/>
    </xf>
    <xf numFmtId="0" fontId="9" fillId="0" borderId="0" xfId="0" applyFont="1" applyAlignment="1">
      <alignment vertical="center"/>
    </xf>
    <xf numFmtId="165" fontId="6" fillId="0" borderId="0" xfId="1" applyFont="1"/>
    <xf numFmtId="0" fontId="1" fillId="0" borderId="0" xfId="0" applyFont="1"/>
    <xf numFmtId="0" fontId="6" fillId="0" borderId="0" xfId="0" applyFont="1" applyAlignment="1">
      <alignment horizontal="left" vertical="center" wrapText="1"/>
    </xf>
    <xf numFmtId="3" fontId="8" fillId="5" borderId="2" xfId="0" applyNumberFormat="1" applyFont="1" applyFill="1" applyBorder="1" applyAlignment="1">
      <alignment horizontal="center" vertical="center" wrapText="1"/>
    </xf>
    <xf numFmtId="3" fontId="9" fillId="5" borderId="0" xfId="5" applyNumberFormat="1" applyFont="1" applyFill="1" applyBorder="1" applyAlignment="1">
      <alignment horizontal="center" vertical="center" wrapText="1"/>
    </xf>
    <xf numFmtId="3" fontId="11" fillId="5" borderId="0" xfId="5" applyNumberFormat="1" applyFont="1" applyFill="1" applyBorder="1" applyAlignment="1">
      <alignment horizontal="center" vertical="center" wrapText="1"/>
    </xf>
    <xf numFmtId="3" fontId="8" fillId="5" borderId="5" xfId="5" applyNumberFormat="1" applyFont="1" applyFill="1" applyBorder="1" applyAlignment="1">
      <alignment horizontal="center" vertical="center" wrapText="1"/>
    </xf>
    <xf numFmtId="0" fontId="6" fillId="5" borderId="0" xfId="0" applyFont="1" applyFill="1"/>
    <xf numFmtId="0" fontId="25" fillId="4" borderId="0" xfId="0" applyFont="1" applyFill="1" applyAlignment="1">
      <alignment horizontal="left" vertical="center" wrapText="1"/>
    </xf>
    <xf numFmtId="0" fontId="6" fillId="5" borderId="0" xfId="0" applyFont="1" applyFill="1" applyAlignment="1">
      <alignment horizontal="left" vertical="center" wrapText="1"/>
    </xf>
    <xf numFmtId="0" fontId="8" fillId="0" borderId="1" xfId="0" applyFont="1" applyBorder="1" applyAlignment="1">
      <alignment horizontal="center" vertical="center"/>
    </xf>
    <xf numFmtId="0" fontId="7" fillId="4" borderId="0" xfId="0" applyFont="1" applyFill="1"/>
    <xf numFmtId="0" fontId="26" fillId="0" borderId="0" xfId="0" applyFont="1"/>
    <xf numFmtId="0" fontId="8" fillId="0" borderId="1" xfId="0" applyFont="1" applyBorder="1" applyAlignment="1">
      <alignment horizontal="center"/>
    </xf>
    <xf numFmtId="0" fontId="9" fillId="0" borderId="0" xfId="0" applyFont="1" applyBorder="1" applyAlignment="1">
      <alignment horizontal="left" wrapText="1"/>
    </xf>
    <xf numFmtId="167" fontId="8" fillId="0" borderId="5" xfId="1" applyNumberFormat="1" applyFont="1" applyBorder="1" applyAlignment="1">
      <alignment horizontal="center"/>
    </xf>
    <xf numFmtId="0" fontId="9" fillId="0" borderId="0" xfId="0" applyFont="1" applyBorder="1" applyAlignment="1">
      <alignment horizontal="left" vertical="center" wrapText="1"/>
    </xf>
    <xf numFmtId="0" fontId="8" fillId="0" borderId="1" xfId="0" applyFont="1" applyBorder="1" applyAlignment="1">
      <alignment horizontal="center" vertical="center"/>
    </xf>
    <xf numFmtId="3" fontId="9" fillId="2" borderId="22" xfId="0" applyNumberFormat="1" applyFont="1" applyFill="1" applyBorder="1" applyAlignment="1">
      <alignment horizontal="center"/>
    </xf>
    <xf numFmtId="3" fontId="24" fillId="4" borderId="35" xfId="0" applyNumberFormat="1" applyFont="1" applyFill="1" applyBorder="1" applyAlignment="1">
      <alignment horizontal="center"/>
    </xf>
    <xf numFmtId="3" fontId="9" fillId="6" borderId="25" xfId="0" applyNumberFormat="1" applyFont="1" applyFill="1" applyBorder="1" applyAlignment="1">
      <alignment horizontal="center"/>
    </xf>
    <xf numFmtId="3" fontId="9" fillId="6" borderId="3" xfId="0" applyNumberFormat="1" applyFont="1" applyFill="1" applyBorder="1" applyAlignment="1">
      <alignment horizontal="center"/>
    </xf>
    <xf numFmtId="3" fontId="24" fillId="4" borderId="11" xfId="0" applyNumberFormat="1" applyFont="1" applyFill="1" applyBorder="1" applyAlignment="1">
      <alignment horizontal="center" vertical="center"/>
    </xf>
    <xf numFmtId="0" fontId="9" fillId="0" borderId="0" xfId="0" applyFont="1" applyBorder="1" applyAlignment="1">
      <alignment horizontal="left" wrapText="1"/>
    </xf>
    <xf numFmtId="170" fontId="8" fillId="0" borderId="5" xfId="0" applyNumberFormat="1" applyFont="1" applyBorder="1" applyAlignment="1">
      <alignment horizontal="center"/>
    </xf>
    <xf numFmtId="1" fontId="9" fillId="0" borderId="0" xfId="0" applyNumberFormat="1" applyFont="1" applyFill="1" applyBorder="1" applyAlignment="1">
      <alignment horizontal="center" vertical="center" wrapText="1"/>
    </xf>
    <xf numFmtId="0" fontId="8" fillId="0" borderId="31"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9" fillId="0" borderId="0" xfId="0" applyFont="1" applyAlignment="1">
      <alignment horizontal="left" vertical="center" wrapText="1"/>
    </xf>
    <xf numFmtId="167" fontId="9" fillId="0" borderId="29" xfId="2" applyNumberFormat="1" applyFont="1" applyBorder="1" applyAlignment="1">
      <alignment horizontal="center" vertical="center"/>
    </xf>
    <xf numFmtId="167" fontId="9" fillId="0" borderId="10" xfId="2" applyNumberFormat="1" applyFont="1" applyBorder="1" applyAlignment="1">
      <alignment horizontal="center" vertical="center"/>
    </xf>
    <xf numFmtId="167" fontId="9" fillId="0" borderId="9" xfId="2" applyNumberFormat="1" applyFont="1" applyBorder="1" applyAlignment="1">
      <alignment horizontal="center" vertical="center"/>
    </xf>
    <xf numFmtId="167" fontId="9" fillId="0" borderId="30" xfId="2" applyNumberFormat="1" applyFont="1" applyBorder="1" applyAlignment="1">
      <alignment horizontal="center" vertical="center"/>
    </xf>
    <xf numFmtId="167" fontId="9" fillId="0" borderId="14" xfId="2" applyNumberFormat="1" applyFont="1" applyBorder="1" applyAlignment="1">
      <alignment horizontal="center" vertical="center"/>
    </xf>
    <xf numFmtId="167" fontId="9" fillId="0" borderId="13" xfId="2" applyNumberFormat="1" applyFont="1" applyBorder="1" applyAlignment="1">
      <alignment horizontal="center" vertical="center"/>
    </xf>
    <xf numFmtId="3" fontId="24" fillId="4" borderId="29" xfId="0" applyNumberFormat="1" applyFont="1" applyFill="1" applyBorder="1" applyAlignment="1">
      <alignment horizontal="center" vertical="center"/>
    </xf>
    <xf numFmtId="3" fontId="24" fillId="4" borderId="10" xfId="0" applyNumberFormat="1" applyFont="1" applyFill="1" applyBorder="1" applyAlignment="1">
      <alignment horizontal="center" vertical="center"/>
    </xf>
    <xf numFmtId="3" fontId="24" fillId="4" borderId="9" xfId="0" applyNumberFormat="1" applyFont="1" applyFill="1" applyBorder="1" applyAlignment="1">
      <alignment horizontal="center" vertical="center"/>
    </xf>
    <xf numFmtId="3" fontId="24" fillId="4" borderId="30" xfId="0" applyNumberFormat="1" applyFont="1" applyFill="1" applyBorder="1" applyAlignment="1">
      <alignment horizontal="center" vertical="center"/>
    </xf>
    <xf numFmtId="3" fontId="24" fillId="4" borderId="14" xfId="0" applyNumberFormat="1" applyFont="1" applyFill="1" applyBorder="1" applyAlignment="1">
      <alignment horizontal="center" vertical="center"/>
    </xf>
    <xf numFmtId="3" fontId="24" fillId="4" borderId="13" xfId="0" applyNumberFormat="1" applyFont="1" applyFill="1" applyBorder="1" applyAlignment="1">
      <alignment horizontal="center" vertical="center"/>
    </xf>
    <xf numFmtId="0" fontId="8" fillId="0" borderId="1" xfId="0" applyFont="1" applyBorder="1" applyAlignment="1">
      <alignment horizontal="center" vertical="center" wrapText="1"/>
    </xf>
    <xf numFmtId="0" fontId="9" fillId="0" borderId="7" xfId="0" applyFont="1" applyBorder="1" applyAlignment="1">
      <alignment vertical="top" wrapText="1"/>
    </xf>
    <xf numFmtId="0" fontId="9" fillId="0" borderId="2" xfId="0" applyFont="1" applyBorder="1" applyAlignment="1">
      <alignment vertical="top" wrapText="1"/>
    </xf>
    <xf numFmtId="0" fontId="9" fillId="0" borderId="8" xfId="0" applyFont="1" applyBorder="1" applyAlignment="1">
      <alignment vertical="top" wrapText="1"/>
    </xf>
    <xf numFmtId="0" fontId="10" fillId="0" borderId="7" xfId="0" applyFont="1" applyBorder="1" applyAlignment="1">
      <alignment vertical="top" wrapText="1"/>
    </xf>
    <xf numFmtId="0" fontId="10" fillId="0" borderId="23" xfId="0" applyFont="1" applyBorder="1" applyAlignment="1">
      <alignment vertical="top" wrapText="1"/>
    </xf>
    <xf numFmtId="0" fontId="9" fillId="0" borderId="6" xfId="0" applyFont="1" applyBorder="1" applyAlignment="1">
      <alignment vertical="top" wrapText="1"/>
    </xf>
    <xf numFmtId="0" fontId="9" fillId="0" borderId="26" xfId="0" applyFont="1" applyBorder="1" applyAlignment="1">
      <alignment vertical="top" wrapText="1"/>
    </xf>
    <xf numFmtId="0" fontId="9" fillId="0" borderId="24" xfId="0" applyFont="1" applyBorder="1" applyAlignment="1">
      <alignment vertical="top" wrapText="1"/>
    </xf>
    <xf numFmtId="0" fontId="9" fillId="0" borderId="34" xfId="0" applyFont="1" applyBorder="1" applyAlignment="1">
      <alignment vertical="top" wrapText="1"/>
    </xf>
    <xf numFmtId="0" fontId="9" fillId="0" borderId="27" xfId="0" applyFont="1" applyBorder="1" applyAlignment="1">
      <alignment vertical="top" wrapText="1"/>
    </xf>
    <xf numFmtId="0" fontId="9" fillId="0" borderId="23" xfId="0" applyFont="1" applyBorder="1" applyAlignment="1">
      <alignment horizontal="left" wrapText="1"/>
    </xf>
    <xf numFmtId="0" fontId="9" fillId="0" borderId="6" xfId="0" applyFont="1" applyBorder="1" applyAlignment="1">
      <alignment horizontal="left" wrapText="1"/>
    </xf>
    <xf numFmtId="0" fontId="9" fillId="0" borderId="26" xfId="0" applyFont="1" applyBorder="1" applyAlignment="1">
      <alignment horizontal="left" wrapText="1"/>
    </xf>
    <xf numFmtId="0" fontId="9" fillId="0" borderId="24" xfId="0" applyFont="1" applyBorder="1" applyAlignment="1">
      <alignment horizontal="left" wrapText="1"/>
    </xf>
    <xf numFmtId="0" fontId="9" fillId="0" borderId="34" xfId="0" applyFont="1" applyBorder="1" applyAlignment="1">
      <alignment horizontal="left" wrapText="1"/>
    </xf>
    <xf numFmtId="0" fontId="9" fillId="0" borderId="27" xfId="0" applyFont="1" applyBorder="1" applyAlignment="1">
      <alignment horizontal="left" wrapText="1"/>
    </xf>
    <xf numFmtId="0" fontId="10" fillId="0" borderId="7" xfId="0" applyNumberFormat="1" applyFont="1" applyBorder="1" applyAlignment="1">
      <alignment horizontal="left" wrapText="1"/>
    </xf>
    <xf numFmtId="0" fontId="10" fillId="0" borderId="2" xfId="0" applyNumberFormat="1" applyFont="1" applyBorder="1" applyAlignment="1">
      <alignment horizontal="left" wrapText="1"/>
    </xf>
    <xf numFmtId="0" fontId="10" fillId="0" borderId="8" xfId="0" applyNumberFormat="1" applyFont="1" applyBorder="1" applyAlignment="1">
      <alignment horizontal="left" wrapText="1"/>
    </xf>
    <xf numFmtId="0" fontId="10" fillId="0" borderId="23" xfId="0" applyFont="1" applyBorder="1" applyAlignment="1">
      <alignment horizontal="left" wrapText="1"/>
    </xf>
    <xf numFmtId="0" fontId="10" fillId="0" borderId="6" xfId="0" applyFont="1" applyBorder="1" applyAlignment="1">
      <alignment horizontal="left" wrapText="1"/>
    </xf>
    <xf numFmtId="0" fontId="10" fillId="0" borderId="26" xfId="0" applyFont="1" applyBorder="1" applyAlignment="1">
      <alignment horizontal="left" wrapText="1"/>
    </xf>
    <xf numFmtId="0" fontId="10" fillId="0" borderId="24" xfId="0" applyFont="1" applyBorder="1" applyAlignment="1">
      <alignment horizontal="left" wrapText="1"/>
    </xf>
    <xf numFmtId="0" fontId="10" fillId="0" borderId="34" xfId="0" applyFont="1" applyBorder="1" applyAlignment="1">
      <alignment horizontal="left" wrapText="1"/>
    </xf>
    <xf numFmtId="0" fontId="10" fillId="0" borderId="27" xfId="0" applyFont="1" applyBorder="1" applyAlignment="1">
      <alignment horizontal="left" wrapText="1"/>
    </xf>
    <xf numFmtId="0" fontId="10" fillId="0" borderId="7" xfId="0" applyFont="1" applyBorder="1" applyAlignment="1">
      <alignment horizontal="left" wrapText="1"/>
    </xf>
    <xf numFmtId="0" fontId="10" fillId="0" borderId="2" xfId="0" applyFont="1" applyBorder="1" applyAlignment="1">
      <alignment horizontal="left" wrapText="1"/>
    </xf>
    <xf numFmtId="0" fontId="10" fillId="0" borderId="8" xfId="0" applyFont="1" applyBorder="1" applyAlignment="1">
      <alignment horizontal="left" wrapText="1"/>
    </xf>
    <xf numFmtId="1" fontId="9" fillId="0" borderId="0" xfId="0" applyNumberFormat="1" applyFont="1" applyFill="1" applyBorder="1" applyAlignment="1">
      <alignment horizontal="center" vertical="center" wrapText="1"/>
    </xf>
    <xf numFmtId="0" fontId="9" fillId="0" borderId="7" xfId="0" applyFont="1" applyBorder="1" applyAlignment="1">
      <alignment horizontal="left" wrapText="1"/>
    </xf>
    <xf numFmtId="0" fontId="9" fillId="0" borderId="2" xfId="0" applyFont="1" applyBorder="1" applyAlignment="1">
      <alignment horizontal="left" wrapText="1"/>
    </xf>
    <xf numFmtId="0" fontId="9" fillId="0" borderId="8" xfId="0" applyFont="1" applyBorder="1" applyAlignment="1">
      <alignment horizontal="left" wrapText="1"/>
    </xf>
    <xf numFmtId="0" fontId="9" fillId="5" borderId="0" xfId="0" applyFont="1" applyFill="1" applyAlignment="1">
      <alignment horizontal="left" wrapText="1"/>
    </xf>
    <xf numFmtId="0" fontId="8" fillId="0" borderId="1" xfId="0" applyFont="1" applyBorder="1" applyAlignment="1">
      <alignment horizontal="center" vertical="center"/>
    </xf>
    <xf numFmtId="0" fontId="8" fillId="0" borderId="2" xfId="0" applyFont="1" applyBorder="1" applyAlignment="1">
      <alignment horizontal="left" wrapText="1"/>
    </xf>
    <xf numFmtId="0" fontId="8" fillId="0" borderId="8" xfId="0" applyFont="1" applyBorder="1" applyAlignment="1">
      <alignment horizontal="left" wrapText="1"/>
    </xf>
    <xf numFmtId="0" fontId="0" fillId="0" borderId="6" xfId="0" applyBorder="1" applyAlignment="1">
      <alignment horizontal="left" wrapText="1"/>
    </xf>
    <xf numFmtId="0" fontId="0" fillId="0" borderId="26" xfId="0" applyBorder="1" applyAlignment="1">
      <alignment horizontal="left" wrapText="1"/>
    </xf>
    <xf numFmtId="0" fontId="0" fillId="0" borderId="24" xfId="0" applyBorder="1" applyAlignment="1">
      <alignment horizontal="left" wrapText="1"/>
    </xf>
    <xf numFmtId="0" fontId="0" fillId="0" borderId="34" xfId="0" applyBorder="1" applyAlignment="1">
      <alignment horizontal="left" wrapText="1"/>
    </xf>
    <xf numFmtId="0" fontId="0" fillId="0" borderId="27" xfId="0" applyBorder="1" applyAlignment="1">
      <alignment horizontal="left" wrapText="1"/>
    </xf>
    <xf numFmtId="0" fontId="5" fillId="0" borderId="0" xfId="0" applyFont="1" applyAlignment="1">
      <alignment horizontal="left" vertical="center" wrapText="1"/>
    </xf>
    <xf numFmtId="0" fontId="9" fillId="0" borderId="10" xfId="0" applyFont="1" applyBorder="1" applyAlignment="1">
      <alignment horizontal="left" wrapText="1"/>
    </xf>
    <xf numFmtId="0" fontId="9" fillId="0" borderId="0" xfId="0" applyFont="1" applyBorder="1" applyAlignment="1">
      <alignment horizontal="left" wrapText="1"/>
    </xf>
    <xf numFmtId="0" fontId="8" fillId="0" borderId="34" xfId="0" applyFont="1" applyBorder="1" applyAlignment="1">
      <alignment horizontal="center"/>
    </xf>
    <xf numFmtId="0" fontId="9" fillId="0" borderId="7" xfId="0" applyFont="1" applyBorder="1" applyAlignment="1">
      <alignment horizontal="left" vertical="center" wrapText="1"/>
    </xf>
    <xf numFmtId="0" fontId="8" fillId="0" borderId="2" xfId="0" applyFont="1" applyBorder="1" applyAlignment="1">
      <alignment horizontal="left" vertical="center" wrapText="1"/>
    </xf>
    <xf numFmtId="0" fontId="8" fillId="0" borderId="8" xfId="0" applyFont="1" applyBorder="1" applyAlignment="1">
      <alignment horizontal="left" vertical="center" wrapText="1"/>
    </xf>
    <xf numFmtId="0" fontId="9" fillId="0" borderId="2" xfId="0" applyFont="1" applyBorder="1" applyAlignment="1">
      <alignment horizontal="left" vertical="center" wrapText="1"/>
    </xf>
    <xf numFmtId="0" fontId="9" fillId="0" borderId="8" xfId="0" applyFont="1" applyBorder="1" applyAlignment="1">
      <alignment horizontal="left" vertical="center" wrapText="1"/>
    </xf>
    <xf numFmtId="0" fontId="9" fillId="0" borderId="10" xfId="0" applyFont="1" applyBorder="1" applyAlignment="1">
      <alignment horizontal="left" vertical="center" wrapText="1"/>
    </xf>
    <xf numFmtId="0" fontId="9" fillId="0" borderId="0" xfId="0" applyFont="1" applyBorder="1" applyAlignment="1">
      <alignment horizontal="left" vertical="center" wrapText="1"/>
    </xf>
  </cellXfs>
  <cellStyles count="6">
    <cellStyle name="Migliaia" xfId="1" builtinId="3"/>
    <cellStyle name="Migliaia [0]" xfId="2" builtinId="6"/>
    <cellStyle name="Normale" xfId="0" builtinId="0"/>
    <cellStyle name="Normale_Foglio1" xfId="3"/>
    <cellStyle name="Percentuale" xfId="4" builtinId="5"/>
    <cellStyle name="Valuta [0]" xfId="5" builtin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workbookViewId="0">
      <selection activeCell="A24" sqref="A24"/>
    </sheetView>
  </sheetViews>
  <sheetFormatPr defaultRowHeight="13.2" x14ac:dyDescent="0.25"/>
  <cols>
    <col min="1" max="1" width="98.6640625" customWidth="1"/>
  </cols>
  <sheetData>
    <row r="1" spans="1:1" ht="18" x14ac:dyDescent="0.35">
      <c r="A1" s="182" t="s">
        <v>163</v>
      </c>
    </row>
    <row r="3" spans="1:1" s="171" customFormat="1" ht="13.8" x14ac:dyDescent="0.3">
      <c r="A3" s="177" t="s">
        <v>196</v>
      </c>
    </row>
    <row r="4" spans="1:1" s="171" customFormat="1" ht="3.6" customHeight="1" x14ac:dyDescent="0.3">
      <c r="A4" s="3"/>
    </row>
    <row r="5" spans="1:1" s="171" customFormat="1" ht="13.8" x14ac:dyDescent="0.3">
      <c r="A5" s="177" t="s">
        <v>195</v>
      </c>
    </row>
    <row r="6" spans="1:1" s="171" customFormat="1" ht="3" customHeight="1" x14ac:dyDescent="0.3">
      <c r="A6" s="3"/>
    </row>
    <row r="7" spans="1:1" s="171" customFormat="1" ht="13.8" x14ac:dyDescent="0.3">
      <c r="A7" s="177" t="s">
        <v>144</v>
      </c>
    </row>
    <row r="8" spans="1:1" s="171" customFormat="1" ht="3" customHeight="1" x14ac:dyDescent="0.3">
      <c r="A8" s="3"/>
    </row>
    <row r="9" spans="1:1" s="171" customFormat="1" ht="13.8" x14ac:dyDescent="0.3">
      <c r="A9" s="177" t="s">
        <v>180</v>
      </c>
    </row>
    <row r="10" spans="1:1" s="171" customFormat="1" ht="4.2" customHeight="1" x14ac:dyDescent="0.3">
      <c r="A10" s="3"/>
    </row>
    <row r="11" spans="1:1" s="171" customFormat="1" ht="13.8" x14ac:dyDescent="0.3">
      <c r="A11" s="177" t="s">
        <v>197</v>
      </c>
    </row>
    <row r="12" spans="1:1" s="171" customFormat="1" ht="3.6" customHeight="1" x14ac:dyDescent="0.3">
      <c r="A12" s="3"/>
    </row>
    <row r="13" spans="1:1" s="171" customFormat="1" ht="13.8" x14ac:dyDescent="0.3">
      <c r="A13" s="177" t="s">
        <v>86</v>
      </c>
    </row>
    <row r="14" spans="1:1" s="171" customFormat="1" ht="3.6" customHeight="1" x14ac:dyDescent="0.3">
      <c r="A14" s="3"/>
    </row>
    <row r="15" spans="1:1" s="171" customFormat="1" ht="13.8" x14ac:dyDescent="0.3">
      <c r="A15" s="177" t="s">
        <v>200</v>
      </c>
    </row>
    <row r="16" spans="1:1" s="171" customFormat="1" ht="4.2" customHeight="1" x14ac:dyDescent="0.3">
      <c r="A16" s="3"/>
    </row>
    <row r="17" spans="1:12" s="171" customFormat="1" ht="13.8" x14ac:dyDescent="0.25">
      <c r="A17" s="179" t="s">
        <v>201</v>
      </c>
      <c r="B17" s="178"/>
      <c r="C17" s="178"/>
      <c r="D17" s="178"/>
      <c r="E17" s="178"/>
      <c r="F17" s="178"/>
      <c r="G17" s="178"/>
      <c r="H17" s="178"/>
      <c r="I17" s="178"/>
      <c r="J17" s="178"/>
      <c r="K17" s="178"/>
      <c r="L17" s="178"/>
    </row>
    <row r="18" spans="1:12" s="171" customFormat="1" ht="3" customHeight="1" x14ac:dyDescent="0.25">
      <c r="A18" s="172"/>
      <c r="B18" s="172"/>
      <c r="C18" s="172"/>
      <c r="D18" s="172"/>
      <c r="E18" s="172"/>
      <c r="F18" s="172"/>
      <c r="G18" s="172"/>
      <c r="H18" s="172"/>
      <c r="I18" s="172"/>
      <c r="J18" s="172"/>
      <c r="K18" s="172"/>
      <c r="L18" s="172"/>
    </row>
    <row r="19" spans="1:12" s="171" customFormat="1" ht="13.8" x14ac:dyDescent="0.3">
      <c r="A19" s="177" t="s">
        <v>198</v>
      </c>
    </row>
    <row r="20" spans="1:12" ht="5.4" customHeight="1" x14ac:dyDescent="0.25"/>
    <row r="21" spans="1:12" ht="13.8" customHeight="1" x14ac:dyDescent="0.3">
      <c r="A21" s="177" t="s">
        <v>202</v>
      </c>
    </row>
    <row r="22" spans="1:12" ht="13.8" x14ac:dyDescent="0.3">
      <c r="A22" s="181"/>
    </row>
  </sheetData>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7"/>
  <dimension ref="A1:Y36"/>
  <sheetViews>
    <sheetView zoomScale="80" zoomScaleNormal="80" workbookViewId="0"/>
  </sheetViews>
  <sheetFormatPr defaultColWidth="9.109375" defaultRowHeight="13.8" x14ac:dyDescent="0.3"/>
  <cols>
    <col min="1" max="1" width="17.6640625" style="3" customWidth="1"/>
    <col min="2" max="2" width="13.109375" style="3" bestFit="1" customWidth="1"/>
    <col min="3" max="3" width="13.6640625" style="3" bestFit="1" customWidth="1"/>
    <col min="4" max="5" width="12.88671875" style="3" bestFit="1" customWidth="1"/>
    <col min="6" max="6" width="17.33203125" style="3" customWidth="1"/>
    <col min="7" max="7" width="14" style="3" customWidth="1"/>
    <col min="8" max="8" width="13.6640625" style="3" bestFit="1" customWidth="1"/>
    <col min="9" max="9" width="14.33203125" style="106" bestFit="1" customWidth="1"/>
    <col min="10" max="10" width="13.6640625" style="107" bestFit="1" customWidth="1"/>
    <col min="11" max="11" width="12.88671875" style="3" bestFit="1" customWidth="1"/>
    <col min="12" max="12" width="13.6640625" style="3" bestFit="1" customWidth="1"/>
    <col min="13" max="13" width="14.109375" style="3" customWidth="1"/>
    <col min="14" max="14" width="13.88671875" style="3" bestFit="1" customWidth="1"/>
    <col min="15" max="15" width="13.5546875" style="3" bestFit="1" customWidth="1"/>
    <col min="16" max="16" width="15" style="3" bestFit="1" customWidth="1"/>
    <col min="17" max="17" width="13.88671875" style="3" customWidth="1"/>
    <col min="18" max="18" width="14.109375" style="3" bestFit="1" customWidth="1"/>
    <col min="19" max="19" width="13.6640625" style="3" bestFit="1" customWidth="1"/>
    <col min="20" max="20" width="14.109375" style="3" bestFit="1" customWidth="1"/>
    <col min="21" max="22" width="14.5546875" style="3" bestFit="1" customWidth="1"/>
    <col min="23" max="23" width="15" style="3" bestFit="1" customWidth="1"/>
    <col min="24" max="24" width="14.5546875" style="3" bestFit="1" customWidth="1"/>
    <col min="25" max="25" width="11.21875" style="3" customWidth="1"/>
    <col min="26" max="16384" width="9.109375" style="3"/>
  </cols>
  <sheetData>
    <row r="1" spans="1:25" x14ac:dyDescent="0.3">
      <c r="A1" s="2" t="s">
        <v>198</v>
      </c>
    </row>
    <row r="2" spans="1:25" x14ac:dyDescent="0.3">
      <c r="A2" s="4" t="s">
        <v>38</v>
      </c>
    </row>
    <row r="3" spans="1:25" ht="12" customHeight="1" thickBot="1" x14ac:dyDescent="0.35"/>
    <row r="4" spans="1:25" s="108" customFormat="1" ht="19.5" customHeight="1" thickTop="1" x14ac:dyDescent="0.25">
      <c r="A4" s="246" t="s">
        <v>35</v>
      </c>
      <c r="B4" s="246"/>
      <c r="C4" s="246"/>
      <c r="D4" s="246"/>
      <c r="E4" s="246"/>
      <c r="F4" s="246"/>
      <c r="G4" s="246"/>
      <c r="H4" s="246"/>
      <c r="I4" s="246"/>
      <c r="J4" s="246"/>
      <c r="K4" s="246"/>
      <c r="L4" s="246"/>
      <c r="M4" s="246"/>
      <c r="N4" s="246"/>
      <c r="O4" s="246"/>
      <c r="P4" s="246"/>
      <c r="Q4" s="246"/>
      <c r="R4" s="246"/>
      <c r="S4" s="246"/>
      <c r="T4" s="246"/>
      <c r="U4" s="246"/>
      <c r="V4" s="246"/>
      <c r="W4" s="246"/>
      <c r="X4" s="246"/>
      <c r="Y4" s="246"/>
    </row>
    <row r="5" spans="1:25" s="108" customFormat="1" ht="26.4" customHeight="1" x14ac:dyDescent="0.25">
      <c r="A5" s="47" t="s">
        <v>0</v>
      </c>
      <c r="B5" s="9" t="s">
        <v>28</v>
      </c>
      <c r="C5" s="9" t="s">
        <v>29</v>
      </c>
      <c r="D5" s="9" t="s">
        <v>30</v>
      </c>
      <c r="E5" s="9" t="s">
        <v>31</v>
      </c>
      <c r="F5" s="9" t="s">
        <v>6</v>
      </c>
      <c r="G5" s="9" t="s">
        <v>7</v>
      </c>
      <c r="H5" s="9" t="s">
        <v>39</v>
      </c>
      <c r="I5" s="9" t="s">
        <v>40</v>
      </c>
      <c r="J5" s="112" t="s">
        <v>42</v>
      </c>
      <c r="K5" s="112" t="s">
        <v>43</v>
      </c>
      <c r="L5" s="112" t="s">
        <v>44</v>
      </c>
      <c r="M5" s="9" t="s">
        <v>45</v>
      </c>
      <c r="N5" s="9" t="s">
        <v>46</v>
      </c>
      <c r="O5" s="9" t="s">
        <v>47</v>
      </c>
      <c r="P5" s="9" t="s">
        <v>49</v>
      </c>
      <c r="Q5" s="48" t="s">
        <v>51</v>
      </c>
      <c r="R5" s="48" t="s">
        <v>53</v>
      </c>
      <c r="S5" s="48" t="s">
        <v>55</v>
      </c>
      <c r="T5" s="48" t="s">
        <v>56</v>
      </c>
      <c r="U5" s="48" t="s">
        <v>57</v>
      </c>
      <c r="V5" s="48" t="s">
        <v>101</v>
      </c>
      <c r="W5" s="48" t="s">
        <v>115</v>
      </c>
      <c r="X5" s="48" t="s">
        <v>117</v>
      </c>
      <c r="Y5" s="48" t="s">
        <v>141</v>
      </c>
    </row>
    <row r="6" spans="1:25" s="108" customFormat="1" ht="12.9" customHeight="1" x14ac:dyDescent="0.25">
      <c r="A6" s="10" t="s">
        <v>8</v>
      </c>
      <c r="B6" s="49" t="s">
        <v>1</v>
      </c>
      <c r="C6" s="49">
        <v>1394177.4236031133</v>
      </c>
      <c r="D6" s="49">
        <v>1841184.0270210251</v>
      </c>
      <c r="E6" s="49">
        <v>3642250.2130384711</v>
      </c>
      <c r="F6" s="49">
        <v>2008758.5419388826</v>
      </c>
      <c r="G6" s="49">
        <v>3723917.1720000003</v>
      </c>
      <c r="H6" s="49">
        <v>2173596.8374066302</v>
      </c>
      <c r="I6" s="49">
        <v>1570305.5779253035</v>
      </c>
      <c r="J6" s="49">
        <v>3708867.644393431</v>
      </c>
      <c r="K6" s="49" t="s">
        <v>1</v>
      </c>
      <c r="L6" s="49">
        <v>3177527.9801579602</v>
      </c>
      <c r="M6" s="49">
        <v>6158721.1319630435</v>
      </c>
      <c r="N6" s="49">
        <v>1469076.9237986011</v>
      </c>
      <c r="O6" s="49">
        <v>60173.104000001214</v>
      </c>
      <c r="P6" s="49">
        <v>3252400.0922367051</v>
      </c>
      <c r="Q6" s="49">
        <v>648182.32266469486</v>
      </c>
      <c r="R6" s="49">
        <v>3120384.532664692</v>
      </c>
      <c r="S6" s="49">
        <v>4275766.7925704094</v>
      </c>
      <c r="T6" s="49">
        <v>5725163.0979637112</v>
      </c>
      <c r="U6" s="49">
        <v>2953048.79</v>
      </c>
      <c r="V6" s="49">
        <v>8013180.2319999989</v>
      </c>
      <c r="W6" s="49">
        <v>6393842.8284668289</v>
      </c>
      <c r="X6" s="49">
        <v>7163008</v>
      </c>
      <c r="Y6" s="49">
        <v>8395297.7940221317</v>
      </c>
    </row>
    <row r="7" spans="1:25" s="108" customFormat="1" ht="12.9" customHeight="1" x14ac:dyDescent="0.25">
      <c r="A7" s="10" t="s">
        <v>9</v>
      </c>
      <c r="B7" s="49">
        <v>2441.5324309109783</v>
      </c>
      <c r="C7" s="49">
        <v>692959.47879169742</v>
      </c>
      <c r="D7" s="49">
        <v>374524.7806349321</v>
      </c>
      <c r="E7" s="49">
        <v>913183.49868561723</v>
      </c>
      <c r="F7" s="49">
        <v>99540.667882061898</v>
      </c>
      <c r="G7" s="49">
        <v>2585677</v>
      </c>
      <c r="H7" s="49">
        <v>456310.80167775764</v>
      </c>
      <c r="I7" s="49">
        <v>1904274.6053422103</v>
      </c>
      <c r="J7" s="49">
        <v>1682109.3792012166</v>
      </c>
      <c r="K7" s="49" t="s">
        <v>1</v>
      </c>
      <c r="L7" s="49" t="s">
        <v>1</v>
      </c>
      <c r="M7" s="49">
        <v>253262.82343102398</v>
      </c>
      <c r="N7" s="49">
        <v>2254162.4827448195</v>
      </c>
      <c r="O7" s="49">
        <v>1731033.0545850368</v>
      </c>
      <c r="P7" s="49">
        <v>2701173.6930728573</v>
      </c>
      <c r="Q7" s="49">
        <v>1891383.7416265509</v>
      </c>
      <c r="R7" s="49">
        <v>1672423.7416265509</v>
      </c>
      <c r="S7" s="49">
        <v>2105487.9953012406</v>
      </c>
      <c r="T7" s="49">
        <v>633503.55113540357</v>
      </c>
      <c r="U7" s="49">
        <v>787398.86</v>
      </c>
      <c r="V7" s="49">
        <v>2281924.8600000003</v>
      </c>
      <c r="W7" s="49">
        <v>1142032.1135939853</v>
      </c>
      <c r="X7" s="49">
        <v>1763597</v>
      </c>
      <c r="Y7" s="49">
        <v>1505108.050838795</v>
      </c>
    </row>
    <row r="8" spans="1:25" s="108" customFormat="1" ht="12.9" customHeight="1" x14ac:dyDescent="0.25">
      <c r="A8" s="10" t="s">
        <v>10</v>
      </c>
      <c r="B8" s="49">
        <v>1668360.8174479799</v>
      </c>
      <c r="C8" s="49">
        <v>1010181.8677147299</v>
      </c>
      <c r="D8" s="49">
        <v>3044150.5575152226</v>
      </c>
      <c r="E8" s="49">
        <v>2086318.8470616185</v>
      </c>
      <c r="F8" s="49">
        <v>2320025.9504098087</v>
      </c>
      <c r="G8" s="49">
        <v>5688932.7100000009</v>
      </c>
      <c r="H8" s="49">
        <v>8954880.194535628</v>
      </c>
      <c r="I8" s="49">
        <v>8446258.4023386352</v>
      </c>
      <c r="J8" s="49">
        <v>6637780.1221980583</v>
      </c>
      <c r="K8" s="49">
        <v>9320175.06575845</v>
      </c>
      <c r="L8" s="49">
        <v>1456229.4551435979</v>
      </c>
      <c r="M8" s="49">
        <v>8170096.5381148793</v>
      </c>
      <c r="N8" s="49">
        <v>5982145.1563517507</v>
      </c>
      <c r="O8" s="49">
        <v>5321573.3400881579</v>
      </c>
      <c r="P8" s="49">
        <v>2837149.9676304134</v>
      </c>
      <c r="Q8" s="49">
        <v>1902009.2029043343</v>
      </c>
      <c r="R8" s="49">
        <v>3890694.5953887645</v>
      </c>
      <c r="S8" s="49">
        <v>361394.09287963714</v>
      </c>
      <c r="T8" s="49">
        <v>2497418.6423037099</v>
      </c>
      <c r="U8" s="49">
        <v>3480023.28</v>
      </c>
      <c r="V8" s="49">
        <v>10155657.817999998</v>
      </c>
      <c r="W8" s="49">
        <v>17874576.110129252</v>
      </c>
      <c r="X8" s="49">
        <v>15836290</v>
      </c>
      <c r="Y8" s="49">
        <v>22103844.269039959</v>
      </c>
    </row>
    <row r="9" spans="1:25" s="108" customFormat="1" ht="12.9" customHeight="1" x14ac:dyDescent="0.25">
      <c r="A9" s="10" t="s">
        <v>11</v>
      </c>
      <c r="B9" s="49">
        <v>2820639.1670583133</v>
      </c>
      <c r="C9" s="49">
        <v>6183303.5836944226</v>
      </c>
      <c r="D9" s="49">
        <v>8093072.1758845616</v>
      </c>
      <c r="E9" s="49">
        <v>10074007.043955646</v>
      </c>
      <c r="F9" s="49">
        <v>11862858.800167331</v>
      </c>
      <c r="G9" s="49">
        <v>456951</v>
      </c>
      <c r="H9" s="49">
        <v>1147522.4200000055</v>
      </c>
      <c r="I9" s="49" t="s">
        <v>1</v>
      </c>
      <c r="J9" s="49">
        <v>1757460.6820000056</v>
      </c>
      <c r="K9" s="49">
        <v>1234496.5517847184</v>
      </c>
      <c r="L9" s="49">
        <v>248117.19342777692</v>
      </c>
      <c r="M9" s="49">
        <v>6661617.947142221</v>
      </c>
      <c r="N9" s="49">
        <v>5468467.8184026927</v>
      </c>
      <c r="O9" s="49" t="s">
        <v>1</v>
      </c>
      <c r="P9" s="49">
        <v>2137501.148562178</v>
      </c>
      <c r="Q9" s="49" t="s">
        <v>1</v>
      </c>
      <c r="R9" s="49" t="s">
        <v>1</v>
      </c>
      <c r="S9" s="49" t="s">
        <v>1</v>
      </c>
      <c r="T9" s="49" t="s">
        <v>1</v>
      </c>
      <c r="U9" s="49" t="s">
        <v>1</v>
      </c>
      <c r="V9" s="49" t="s">
        <v>1</v>
      </c>
      <c r="W9" s="49">
        <v>9160945.3891821578</v>
      </c>
      <c r="X9" s="49">
        <v>18974166</v>
      </c>
      <c r="Y9" s="49">
        <v>1434166.5405825451</v>
      </c>
    </row>
    <row r="10" spans="1:25" s="108" customFormat="1" ht="12.9" customHeight="1" x14ac:dyDescent="0.25">
      <c r="A10" s="10" t="s">
        <v>12</v>
      </c>
      <c r="B10" s="49">
        <v>1743085.1704565997</v>
      </c>
      <c r="C10" s="49">
        <v>2944851.5542770377</v>
      </c>
      <c r="D10" s="49">
        <v>5392866.4633548008</v>
      </c>
      <c r="E10" s="49">
        <v>7886126.8733182875</v>
      </c>
      <c r="F10" s="49">
        <v>11073888.676682487</v>
      </c>
      <c r="G10" s="49">
        <v>12795102.311999997</v>
      </c>
      <c r="H10" s="49">
        <v>12746176.026695644</v>
      </c>
      <c r="I10" s="49">
        <v>13714981.997356508</v>
      </c>
      <c r="J10" s="49">
        <v>10020654.433821524</v>
      </c>
      <c r="K10" s="49">
        <v>10445217.831057221</v>
      </c>
      <c r="L10" s="49">
        <v>7396956.6243379004</v>
      </c>
      <c r="M10" s="49">
        <v>14541681.566270316</v>
      </c>
      <c r="N10" s="49">
        <v>20282827.013074555</v>
      </c>
      <c r="O10" s="49">
        <v>19016977.725188855</v>
      </c>
      <c r="P10" s="49">
        <v>37812684.135254756</v>
      </c>
      <c r="Q10" s="49">
        <v>35465847.499462061</v>
      </c>
      <c r="R10" s="49">
        <v>30540310.727829866</v>
      </c>
      <c r="S10" s="49">
        <v>33478500.690663897</v>
      </c>
      <c r="T10" s="49">
        <v>26151439.370978214</v>
      </c>
      <c r="U10" s="49">
        <v>23745850.644000009</v>
      </c>
      <c r="V10" s="49">
        <v>34631335.852000013</v>
      </c>
      <c r="W10" s="49">
        <v>35215756.796712115</v>
      </c>
      <c r="X10" s="49">
        <v>41005844</v>
      </c>
      <c r="Y10" s="49">
        <v>44222397.141526818</v>
      </c>
    </row>
    <row r="11" spans="1:25" s="108" customFormat="1" ht="12.9" customHeight="1" x14ac:dyDescent="0.25">
      <c r="A11" s="10" t="s">
        <v>13</v>
      </c>
      <c r="B11" s="49">
        <v>640406.55487096321</v>
      </c>
      <c r="C11" s="49">
        <v>128110.4401762151</v>
      </c>
      <c r="D11" s="49">
        <v>3505058.851296565</v>
      </c>
      <c r="E11" s="49">
        <v>3562519.689919278</v>
      </c>
      <c r="F11" s="49">
        <v>4531721.2258620961</v>
      </c>
      <c r="G11" s="49">
        <v>5977083.3800000008</v>
      </c>
      <c r="H11" s="49">
        <v>2281154.6559526995</v>
      </c>
      <c r="I11" s="49">
        <v>4176784.1167621608</v>
      </c>
      <c r="J11" s="49">
        <v>3101330.9375747289</v>
      </c>
      <c r="K11" s="49">
        <v>3245265.9480597796</v>
      </c>
      <c r="L11" s="49">
        <v>4076457.7300204486</v>
      </c>
      <c r="M11" s="49">
        <v>1737850.6905591469</v>
      </c>
      <c r="N11" s="49">
        <v>6251446.3356473204</v>
      </c>
      <c r="O11" s="49">
        <v>3411121.1436010879</v>
      </c>
      <c r="P11" s="49">
        <v>5185557.4166873693</v>
      </c>
      <c r="Q11" s="49">
        <v>5430170.9113436341</v>
      </c>
      <c r="R11" s="49">
        <v>3550664.7092062337</v>
      </c>
      <c r="S11" s="49">
        <v>5321721.1593649844</v>
      </c>
      <c r="T11" s="49">
        <v>5226488.9380790088</v>
      </c>
      <c r="U11" s="49">
        <v>5057708.1380000021</v>
      </c>
      <c r="V11" s="49">
        <v>6924460.3379999995</v>
      </c>
      <c r="W11" s="49">
        <v>7316453.5669371709</v>
      </c>
      <c r="X11" s="49">
        <v>8307450</v>
      </c>
      <c r="Y11" s="49">
        <v>8108110.5004382282</v>
      </c>
    </row>
    <row r="12" spans="1:25" s="108" customFormat="1" ht="12.9" customHeight="1" x14ac:dyDescent="0.25">
      <c r="A12" s="10" t="s">
        <v>14</v>
      </c>
      <c r="B12" s="49" t="s">
        <v>1</v>
      </c>
      <c r="C12" s="49">
        <v>1078448.4395254795</v>
      </c>
      <c r="D12" s="49">
        <v>1541106.7852107403</v>
      </c>
      <c r="E12" s="49">
        <v>10387257.665511524</v>
      </c>
      <c r="F12" s="49">
        <v>14510193.441513838</v>
      </c>
      <c r="G12" s="49">
        <v>6493221</v>
      </c>
      <c r="H12" s="49">
        <v>3848913.7300000079</v>
      </c>
      <c r="I12" s="49" t="s">
        <v>1</v>
      </c>
      <c r="J12" s="49">
        <v>5802098.6780000068</v>
      </c>
      <c r="K12" s="49">
        <v>6824.0276365317404</v>
      </c>
      <c r="L12" s="49">
        <v>10106233.950509235</v>
      </c>
      <c r="M12" s="49">
        <v>5841164.0943402201</v>
      </c>
      <c r="N12" s="49">
        <v>22989884.257072166</v>
      </c>
      <c r="O12" s="49">
        <v>14048904.300272699</v>
      </c>
      <c r="P12" s="49">
        <v>17062866.165644679</v>
      </c>
      <c r="Q12" s="49">
        <v>6324623.8955123574</v>
      </c>
      <c r="R12" s="49">
        <v>13133180.847512353</v>
      </c>
      <c r="S12" s="49">
        <v>10237114.489043608</v>
      </c>
      <c r="T12" s="49">
        <v>9682402.2992348783</v>
      </c>
      <c r="U12" s="49">
        <v>21087538.289999992</v>
      </c>
      <c r="V12" s="49" t="s">
        <v>1</v>
      </c>
      <c r="W12" s="49">
        <v>22506966.687999949</v>
      </c>
      <c r="X12" s="49">
        <v>28854896</v>
      </c>
      <c r="Y12" s="49">
        <v>46889530.97891371</v>
      </c>
    </row>
    <row r="13" spans="1:25" s="108" customFormat="1" ht="12.9" customHeight="1" x14ac:dyDescent="0.25">
      <c r="A13" s="10" t="s">
        <v>15</v>
      </c>
      <c r="B13" s="49" t="s">
        <v>1</v>
      </c>
      <c r="C13" s="49">
        <v>1034422.8857545693</v>
      </c>
      <c r="D13" s="49">
        <v>1037729.8728999571</v>
      </c>
      <c r="E13" s="49">
        <v>1478235.4408217862</v>
      </c>
      <c r="F13" s="49">
        <v>810969.26151828002</v>
      </c>
      <c r="G13" s="49">
        <v>1579213.71</v>
      </c>
      <c r="H13" s="49">
        <v>1939260.5018306174</v>
      </c>
      <c r="I13" s="49">
        <v>1326206.5844249758</v>
      </c>
      <c r="J13" s="49">
        <v>1285191.4655399797</v>
      </c>
      <c r="K13" s="49">
        <v>1921393.121503178</v>
      </c>
      <c r="L13" s="49">
        <v>3051005.5404401924</v>
      </c>
      <c r="M13" s="49">
        <v>2211215.6949849911</v>
      </c>
      <c r="N13" s="49">
        <v>4015361.9959879965</v>
      </c>
      <c r="O13" s="49">
        <v>2454866.2172076898</v>
      </c>
      <c r="P13" s="49">
        <v>2666561.6809055717</v>
      </c>
      <c r="Q13" s="49" t="s">
        <v>1</v>
      </c>
      <c r="R13" s="49">
        <v>2337261.3145530028</v>
      </c>
      <c r="S13" s="49">
        <v>2719443.4082690543</v>
      </c>
      <c r="T13" s="49">
        <v>1976869.1146888696</v>
      </c>
      <c r="U13" s="49">
        <v>1324173.27</v>
      </c>
      <c r="V13" s="49">
        <v>2407839.3699999992</v>
      </c>
      <c r="W13" s="49">
        <v>3009875.5475725923</v>
      </c>
      <c r="X13" s="49">
        <v>2630171</v>
      </c>
      <c r="Y13" s="49">
        <v>3942409.4587945268</v>
      </c>
    </row>
    <row r="14" spans="1:25" s="108" customFormat="1" ht="12.9" customHeight="1" x14ac:dyDescent="0.25">
      <c r="A14" s="10" t="s">
        <v>16</v>
      </c>
      <c r="B14" s="49">
        <v>883705.91394795151</v>
      </c>
      <c r="C14" s="62" t="s">
        <v>1</v>
      </c>
      <c r="D14" s="49">
        <v>1166258.7387089611</v>
      </c>
      <c r="E14" s="49">
        <v>5890966.9467584584</v>
      </c>
      <c r="F14" s="49" t="s">
        <v>1</v>
      </c>
      <c r="G14" s="49" t="s">
        <v>1</v>
      </c>
      <c r="H14" s="49">
        <v>4128316.9100000076</v>
      </c>
      <c r="I14" s="49" t="s">
        <v>1</v>
      </c>
      <c r="J14" s="49">
        <v>2785009.2840387523</v>
      </c>
      <c r="K14" s="49">
        <v>2750576.6366244294</v>
      </c>
      <c r="L14" s="49">
        <v>3348240.9483585693</v>
      </c>
      <c r="M14" s="49">
        <v>2248206.3171628118</v>
      </c>
      <c r="N14" s="49">
        <v>6459394.525730256</v>
      </c>
      <c r="O14" s="49" t="s">
        <v>1</v>
      </c>
      <c r="P14" s="49">
        <v>2956990.9314629659</v>
      </c>
      <c r="Q14" s="49" t="s">
        <v>1</v>
      </c>
      <c r="R14" s="49">
        <v>1734151.0803844109</v>
      </c>
      <c r="S14" s="49">
        <v>4130579.2212766334</v>
      </c>
      <c r="T14" s="49">
        <v>2691557.1312346309</v>
      </c>
      <c r="U14" s="49">
        <v>1169022.76</v>
      </c>
      <c r="V14" s="49">
        <v>8776816.3200000003</v>
      </c>
      <c r="W14" s="49">
        <v>20687775.015999995</v>
      </c>
      <c r="X14" s="49">
        <v>26451750</v>
      </c>
      <c r="Y14" s="49">
        <v>28377602.166506544</v>
      </c>
    </row>
    <row r="15" spans="1:25" s="108" customFormat="1" ht="12.9" customHeight="1" x14ac:dyDescent="0.25">
      <c r="A15" s="10" t="s">
        <v>17</v>
      </c>
      <c r="B15" s="49">
        <v>2062147.5569006389</v>
      </c>
      <c r="C15" s="49">
        <v>2879317.376708827</v>
      </c>
      <c r="D15" s="49">
        <v>5401141.9605736807</v>
      </c>
      <c r="E15" s="49">
        <v>3490722.1720111347</v>
      </c>
      <c r="F15" s="49">
        <v>4314814.4168943381</v>
      </c>
      <c r="G15" s="49">
        <v>3956600.6</v>
      </c>
      <c r="H15" s="49">
        <v>3578296.63</v>
      </c>
      <c r="I15" s="49">
        <v>3429838.57</v>
      </c>
      <c r="J15" s="49">
        <v>3199947.4675857443</v>
      </c>
      <c r="K15" s="49">
        <v>4043935.4754925715</v>
      </c>
      <c r="L15" s="49">
        <v>3727159.7792908065</v>
      </c>
      <c r="M15" s="49">
        <v>4021540.3394326437</v>
      </c>
      <c r="N15" s="49">
        <v>3815460.2850610288</v>
      </c>
      <c r="O15" s="49">
        <v>3422426.5164499152</v>
      </c>
      <c r="P15" s="49">
        <v>8152337.6273387475</v>
      </c>
      <c r="Q15" s="49">
        <v>6901385.5488698082</v>
      </c>
      <c r="R15" s="49">
        <v>5663914.7857053317</v>
      </c>
      <c r="S15" s="49">
        <v>8605997.6133642644</v>
      </c>
      <c r="T15" s="49">
        <v>6533784.5498917606</v>
      </c>
      <c r="U15" s="49">
        <v>3229296.09</v>
      </c>
      <c r="V15" s="49">
        <v>8009056.4600000009</v>
      </c>
      <c r="W15" s="49">
        <v>7553109.2368948795</v>
      </c>
      <c r="X15" s="49">
        <v>8646946</v>
      </c>
      <c r="Y15" s="49">
        <v>9109538.771389816</v>
      </c>
    </row>
    <row r="16" spans="1:25" s="108" customFormat="1" ht="12.9" customHeight="1" x14ac:dyDescent="0.25">
      <c r="A16" s="10" t="s">
        <v>18</v>
      </c>
      <c r="B16" s="49">
        <v>138596.37343965459</v>
      </c>
      <c r="C16" s="49">
        <v>67660.398601434717</v>
      </c>
      <c r="D16" s="49">
        <v>541133.58570860466</v>
      </c>
      <c r="E16" s="49">
        <v>376717.26102248137</v>
      </c>
      <c r="F16" s="49">
        <v>913990.219339245</v>
      </c>
      <c r="G16" s="49">
        <v>292442</v>
      </c>
      <c r="H16" s="49">
        <v>79225.2</v>
      </c>
      <c r="I16" s="49">
        <v>137837.19</v>
      </c>
      <c r="J16" s="49">
        <v>64149.957789674168</v>
      </c>
      <c r="K16" s="49">
        <v>220379.39975173911</v>
      </c>
      <c r="L16" s="49" t="s">
        <v>1</v>
      </c>
      <c r="M16" s="49" t="s">
        <v>1</v>
      </c>
      <c r="N16" s="49">
        <v>321857.10297533963</v>
      </c>
      <c r="O16" s="49">
        <v>227326.91231870046</v>
      </c>
      <c r="P16" s="49">
        <v>348980.43536199606</v>
      </c>
      <c r="Q16" s="49">
        <v>905824.82284056966</v>
      </c>
      <c r="R16" s="49">
        <v>269741.09494768782</v>
      </c>
      <c r="S16" s="49">
        <v>412792.94795814948</v>
      </c>
      <c r="T16" s="49">
        <v>714833.57422856241</v>
      </c>
      <c r="U16" s="49">
        <v>24743.88599999994</v>
      </c>
      <c r="V16" s="49">
        <v>452430.51000000047</v>
      </c>
      <c r="W16" s="49" t="s">
        <v>1</v>
      </c>
      <c r="X16" s="49">
        <v>132666</v>
      </c>
      <c r="Y16" s="49">
        <v>384596.01880289102</v>
      </c>
    </row>
    <row r="17" spans="1:25" s="108" customFormat="1" ht="12.9" customHeight="1" x14ac:dyDescent="0.25">
      <c r="A17" s="20" t="s">
        <v>19</v>
      </c>
      <c r="B17" s="52" t="s">
        <v>1</v>
      </c>
      <c r="C17" s="52">
        <v>1784353.0137842346</v>
      </c>
      <c r="D17" s="52">
        <v>1003952.7209531729</v>
      </c>
      <c r="E17" s="52">
        <v>5870502.6798948497</v>
      </c>
      <c r="F17" s="52">
        <v>7420180.4753469303</v>
      </c>
      <c r="G17" s="52">
        <v>11749228</v>
      </c>
      <c r="H17" s="52">
        <v>8672240.7174968198</v>
      </c>
      <c r="I17" s="52">
        <v>11392809.061997458</v>
      </c>
      <c r="J17" s="52">
        <v>6578119.8558777273</v>
      </c>
      <c r="K17" s="52">
        <v>9983260.4847021811</v>
      </c>
      <c r="L17" s="52">
        <v>9451941.9824845884</v>
      </c>
      <c r="M17" s="52">
        <v>11076157.361987665</v>
      </c>
      <c r="N17" s="52">
        <v>9629400.3637913167</v>
      </c>
      <c r="O17" s="52">
        <v>9117280.8372711539</v>
      </c>
      <c r="P17" s="52">
        <v>17952828.875721205</v>
      </c>
      <c r="Q17" s="49" t="s">
        <v>1</v>
      </c>
      <c r="R17" s="49" t="s">
        <v>1</v>
      </c>
      <c r="S17" s="49" t="s">
        <v>1</v>
      </c>
      <c r="T17" s="52">
        <v>7921170.0066773519</v>
      </c>
      <c r="U17" s="52">
        <v>5756009.9000000022</v>
      </c>
      <c r="V17" s="52">
        <v>10644183.159999996</v>
      </c>
      <c r="W17" s="52">
        <v>17719758.487999994</v>
      </c>
      <c r="X17" s="52">
        <v>22593414</v>
      </c>
      <c r="Y17" s="52">
        <v>20278571.174672969</v>
      </c>
    </row>
    <row r="18" spans="1:25" s="108" customFormat="1" ht="12.9" customHeight="1" x14ac:dyDescent="0.25">
      <c r="A18" s="10" t="s">
        <v>20</v>
      </c>
      <c r="B18" s="49">
        <v>859900.73698399495</v>
      </c>
      <c r="C18" s="49">
        <v>142025.6472496088</v>
      </c>
      <c r="D18" s="62" t="s">
        <v>1</v>
      </c>
      <c r="E18" s="49" t="s">
        <v>1</v>
      </c>
      <c r="F18" s="49" t="s">
        <v>1</v>
      </c>
      <c r="G18" s="49" t="s">
        <v>1</v>
      </c>
      <c r="H18" s="49">
        <v>768755.58583313972</v>
      </c>
      <c r="I18" s="49">
        <v>827919.35404925793</v>
      </c>
      <c r="J18" s="49">
        <v>1621491.7327632234</v>
      </c>
      <c r="K18" s="49">
        <v>4013180.1337743979</v>
      </c>
      <c r="L18" s="49">
        <v>3598601.9468236361</v>
      </c>
      <c r="M18" s="49">
        <v>5520543.1314589065</v>
      </c>
      <c r="N18" s="49">
        <v>6860623.5054887477</v>
      </c>
      <c r="O18" s="49">
        <v>4456730.9077411164</v>
      </c>
      <c r="P18" s="49">
        <v>7391503.3736234456</v>
      </c>
      <c r="Q18" s="49">
        <v>7838425.5624236036</v>
      </c>
      <c r="R18" s="49">
        <v>13830509.420930773</v>
      </c>
      <c r="S18" s="49">
        <v>10532035.208744615</v>
      </c>
      <c r="T18" s="49">
        <v>14981465.544195697</v>
      </c>
      <c r="U18" s="49">
        <v>10695143.130000003</v>
      </c>
      <c r="V18" s="49">
        <v>21588990.909999996</v>
      </c>
      <c r="W18" s="49">
        <v>21010297.487577405</v>
      </c>
      <c r="X18" s="49">
        <v>25731776</v>
      </c>
      <c r="Y18" s="49">
        <v>34733937.316185273</v>
      </c>
    </row>
    <row r="19" spans="1:25" s="108" customFormat="1" ht="12.9" customHeight="1" x14ac:dyDescent="0.25">
      <c r="A19" s="10" t="s">
        <v>21</v>
      </c>
      <c r="B19" s="49">
        <v>1493984.8264963047</v>
      </c>
      <c r="C19" s="49">
        <v>2503942.693942477</v>
      </c>
      <c r="D19" s="49">
        <v>2524745.3960449733</v>
      </c>
      <c r="E19" s="49">
        <v>3653398.9836128228</v>
      </c>
      <c r="F19" s="49">
        <v>4659744.623425452</v>
      </c>
      <c r="G19" s="49">
        <v>4096797</v>
      </c>
      <c r="H19" s="49">
        <v>3446500.8</v>
      </c>
      <c r="I19" s="49">
        <v>5462659.7300000014</v>
      </c>
      <c r="J19" s="49">
        <v>343433.31107323943</v>
      </c>
      <c r="K19" s="49">
        <v>5630689.8088585921</v>
      </c>
      <c r="L19" s="49">
        <v>5959261.5864709336</v>
      </c>
      <c r="M19" s="49">
        <v>7765057.3642329974</v>
      </c>
      <c r="N19" s="49">
        <v>9086007.4533557482</v>
      </c>
      <c r="O19" s="49">
        <v>4819103.8521570601</v>
      </c>
      <c r="P19" s="49">
        <v>12423055.886880115</v>
      </c>
      <c r="Q19" s="49">
        <v>9900337.479514299</v>
      </c>
      <c r="R19" s="49">
        <v>6850063.6529655792</v>
      </c>
      <c r="S19" s="49">
        <v>5674962.3063724628</v>
      </c>
      <c r="T19" s="49">
        <v>7140151.6753254654</v>
      </c>
      <c r="U19" s="49">
        <v>5221502.3099999996</v>
      </c>
      <c r="V19" s="49">
        <v>8125318.549999997</v>
      </c>
      <c r="W19" s="49">
        <v>4677172.8433056809</v>
      </c>
      <c r="X19" s="49">
        <v>15875709</v>
      </c>
      <c r="Y19" s="49">
        <v>18191117.642906144</v>
      </c>
    </row>
    <row r="20" spans="1:25" s="108" customFormat="1" ht="12.9" customHeight="1" x14ac:dyDescent="0.25">
      <c r="A20" s="10" t="s">
        <v>22</v>
      </c>
      <c r="B20" s="49" t="s">
        <v>1</v>
      </c>
      <c r="C20" s="62" t="s">
        <v>1</v>
      </c>
      <c r="D20" s="49">
        <v>6196256.2153005525</v>
      </c>
      <c r="E20" s="49">
        <v>10150954.060642369</v>
      </c>
      <c r="F20" s="49">
        <v>6261863.5495049758</v>
      </c>
      <c r="G20" s="49" t="s">
        <v>1</v>
      </c>
      <c r="H20" s="49">
        <v>18471460.019999996</v>
      </c>
      <c r="I20" s="49">
        <v>13282345.513473507</v>
      </c>
      <c r="J20" s="49">
        <v>12805485.174778804</v>
      </c>
      <c r="K20" s="49">
        <v>13398464.138884922</v>
      </c>
      <c r="L20" s="49">
        <v>11795895.87653777</v>
      </c>
      <c r="M20" s="49">
        <v>18724026.5728302</v>
      </c>
      <c r="N20" s="49">
        <v>22296884.291406646</v>
      </c>
      <c r="O20" s="49">
        <v>12654447.941541089</v>
      </c>
      <c r="P20" s="49">
        <v>18341431.985132106</v>
      </c>
      <c r="Q20" s="49">
        <v>19221924.883151956</v>
      </c>
      <c r="R20" s="49">
        <v>14763984.01352882</v>
      </c>
      <c r="S20" s="49" t="s">
        <v>1</v>
      </c>
      <c r="T20" s="49" t="s">
        <v>1</v>
      </c>
      <c r="U20" s="49">
        <v>4917358.2459999993</v>
      </c>
      <c r="V20" s="49">
        <v>17498014.822000001</v>
      </c>
      <c r="W20" s="49">
        <v>801292.76412326097</v>
      </c>
      <c r="X20" s="49">
        <v>6957324</v>
      </c>
      <c r="Y20" s="49">
        <v>20954878.997719713</v>
      </c>
    </row>
    <row r="21" spans="1:25" s="108" customFormat="1" ht="12.9" customHeight="1" x14ac:dyDescent="0.25">
      <c r="A21" s="10" t="s">
        <v>23</v>
      </c>
      <c r="B21" s="49">
        <v>4151150.5110341017</v>
      </c>
      <c r="C21" s="49">
        <v>5729209.9836283168</v>
      </c>
      <c r="D21" s="49">
        <v>5424789.2189622317</v>
      </c>
      <c r="E21" s="49">
        <v>7337956.9899859009</v>
      </c>
      <c r="F21" s="49">
        <v>9470667.2778073307</v>
      </c>
      <c r="G21" s="49">
        <v>16060021</v>
      </c>
      <c r="H21" s="49">
        <v>11782963.583488729</v>
      </c>
      <c r="I21" s="49">
        <v>14418787.888790984</v>
      </c>
      <c r="J21" s="49">
        <v>9912372.7474688962</v>
      </c>
      <c r="K21" s="49">
        <v>14973611.017975118</v>
      </c>
      <c r="L21" s="49">
        <v>7957479.4780925885</v>
      </c>
      <c r="M21" s="49">
        <v>11435047.216474069</v>
      </c>
      <c r="N21" s="49">
        <v>10466359.257202815</v>
      </c>
      <c r="O21" s="49">
        <v>5593493.6713245045</v>
      </c>
      <c r="P21" s="49">
        <v>17019746.901617195</v>
      </c>
      <c r="Q21" s="49">
        <v>24720746.629708797</v>
      </c>
      <c r="R21" s="49">
        <v>6464974.0566238947</v>
      </c>
      <c r="S21" s="49">
        <v>17432187.335299119</v>
      </c>
      <c r="T21" s="49">
        <v>23239068.682416059</v>
      </c>
      <c r="U21" s="49">
        <v>10860022.290000003</v>
      </c>
      <c r="V21" s="49">
        <v>16174705.439999998</v>
      </c>
      <c r="W21" s="49">
        <v>15462179.038560525</v>
      </c>
      <c r="X21" s="49">
        <v>14667991</v>
      </c>
      <c r="Y21" s="49">
        <v>30012285.088538609</v>
      </c>
    </row>
    <row r="22" spans="1:25" s="108" customFormat="1" ht="12.9" customHeight="1" x14ac:dyDescent="0.25">
      <c r="A22" s="10" t="s">
        <v>32</v>
      </c>
      <c r="B22" s="49">
        <v>489854.61738290632</v>
      </c>
      <c r="C22" s="49">
        <v>508995.37771075318</v>
      </c>
      <c r="D22" s="49">
        <v>972003.20203277434</v>
      </c>
      <c r="E22" s="49">
        <v>562369.1794016331</v>
      </c>
      <c r="F22" s="49">
        <v>1737170.9983628318</v>
      </c>
      <c r="G22" s="49">
        <v>2823035.1540000001</v>
      </c>
      <c r="H22" s="49">
        <v>2896587.7214404019</v>
      </c>
      <c r="I22" s="49">
        <v>3293969.6975104325</v>
      </c>
      <c r="J22" s="113">
        <v>3070423.9142616382</v>
      </c>
      <c r="K22" s="113">
        <v>3494567.7488880455</v>
      </c>
      <c r="L22" s="49">
        <v>4837347.9199016262</v>
      </c>
      <c r="M22" s="49">
        <v>4998937.4436566196</v>
      </c>
      <c r="N22" s="49">
        <v>7053040.0053010089</v>
      </c>
      <c r="O22" s="114"/>
      <c r="P22" s="114"/>
      <c r="Q22" s="114"/>
      <c r="R22" s="114"/>
      <c r="S22" s="114"/>
      <c r="T22" s="114"/>
      <c r="U22" s="114"/>
      <c r="V22" s="114"/>
      <c r="W22" s="114"/>
      <c r="X22" s="114"/>
      <c r="Y22" s="114"/>
    </row>
    <row r="23" spans="1:25" s="108" customFormat="1" ht="12.9" customHeight="1" x14ac:dyDescent="0.25">
      <c r="A23" s="6" t="s">
        <v>24</v>
      </c>
      <c r="B23" s="49" t="s">
        <v>1</v>
      </c>
      <c r="C23" s="49">
        <v>1633491.7031199161</v>
      </c>
      <c r="D23" s="49">
        <v>1336235.5983411404</v>
      </c>
      <c r="E23" s="49">
        <v>4540828.0575539572</v>
      </c>
      <c r="F23" s="49">
        <v>6108638.4858516632</v>
      </c>
      <c r="G23" s="49">
        <v>4030688</v>
      </c>
      <c r="H23" s="49">
        <v>5810916.830000001</v>
      </c>
      <c r="I23" s="49">
        <v>9246298.0778275169</v>
      </c>
      <c r="J23" s="49">
        <v>4890786.87679266</v>
      </c>
      <c r="K23" s="49">
        <v>6388013.3014341276</v>
      </c>
      <c r="L23" s="49">
        <v>8273787.2438950585</v>
      </c>
      <c r="M23" s="49">
        <v>6938884.0909033865</v>
      </c>
      <c r="N23" s="49">
        <v>7855448.8687227089</v>
      </c>
      <c r="O23" s="49">
        <v>4827175.5087821353</v>
      </c>
      <c r="P23" s="49">
        <v>945554.90107327839</v>
      </c>
      <c r="Q23" s="49">
        <v>1209664.5584586235</v>
      </c>
      <c r="R23" s="49">
        <v>7516307.6055722423</v>
      </c>
      <c r="S23" s="49">
        <v>4974983.1600210508</v>
      </c>
      <c r="T23" s="49">
        <v>6739093.7600168418</v>
      </c>
      <c r="U23" s="49">
        <v>3871821.1</v>
      </c>
      <c r="V23" s="49">
        <v>6447127.8760000002</v>
      </c>
      <c r="W23" s="49">
        <v>6694012.6499999985</v>
      </c>
      <c r="X23" s="49">
        <v>8235427</v>
      </c>
      <c r="Y23" s="49">
        <v>7332511.66052383</v>
      </c>
    </row>
    <row r="24" spans="1:25" s="108" customFormat="1" ht="12.9" customHeight="1" x14ac:dyDescent="0.25">
      <c r="A24" s="6" t="s">
        <v>37</v>
      </c>
      <c r="B24" s="62" t="s">
        <v>1</v>
      </c>
      <c r="C24" s="62" t="s">
        <v>1</v>
      </c>
      <c r="D24" s="62" t="s">
        <v>1</v>
      </c>
      <c r="E24" s="62" t="s">
        <v>1</v>
      </c>
      <c r="F24" s="62" t="s">
        <v>1</v>
      </c>
      <c r="G24" s="49">
        <v>77536</v>
      </c>
      <c r="H24" s="49" t="s">
        <v>1</v>
      </c>
      <c r="I24" s="49">
        <v>153120.75313027759</v>
      </c>
      <c r="J24" s="49">
        <v>392897.83597970032</v>
      </c>
      <c r="K24" s="49" t="s">
        <v>1</v>
      </c>
      <c r="L24" s="49">
        <v>28513.790325431997</v>
      </c>
      <c r="M24" s="49">
        <v>306215.68026034563</v>
      </c>
      <c r="N24" s="49">
        <v>354101.11905277451</v>
      </c>
      <c r="O24" s="49">
        <v>234747.42947221408</v>
      </c>
      <c r="P24" s="49">
        <v>493000.89440009312</v>
      </c>
      <c r="Q24" s="49">
        <v>511214.30580090627</v>
      </c>
      <c r="R24" s="49">
        <v>131583.53575877362</v>
      </c>
      <c r="S24" s="49">
        <v>116969.82860701886</v>
      </c>
      <c r="T24" s="49">
        <v>108541.86288561509</v>
      </c>
      <c r="U24" s="49">
        <v>92232.09</v>
      </c>
      <c r="V24" s="49">
        <v>79960.089999999967</v>
      </c>
      <c r="W24" s="49">
        <v>274800.07199999999</v>
      </c>
      <c r="X24" s="49">
        <v>197908</v>
      </c>
      <c r="Y24" s="49">
        <v>225993.24852862861</v>
      </c>
    </row>
    <row r="25" spans="1:25" s="108" customFormat="1" ht="12.9" customHeight="1" x14ac:dyDescent="0.25">
      <c r="A25" s="6" t="s">
        <v>25</v>
      </c>
      <c r="B25" s="49">
        <v>612198.71195649367</v>
      </c>
      <c r="C25" s="49">
        <v>2984576.5203199969</v>
      </c>
      <c r="D25" s="49">
        <v>2432730.1275132084</v>
      </c>
      <c r="E25" s="49">
        <v>3877786.658368926</v>
      </c>
      <c r="F25" s="49">
        <v>1356404.826806179</v>
      </c>
      <c r="G25" s="49">
        <v>4232026.5199999996</v>
      </c>
      <c r="H25" s="49">
        <v>4378009.2522290796</v>
      </c>
      <c r="I25" s="49">
        <v>4864950.0165223051</v>
      </c>
      <c r="J25" s="49">
        <v>5431748.4608609751</v>
      </c>
      <c r="K25" s="49">
        <v>6994062.8733087964</v>
      </c>
      <c r="L25" s="49">
        <v>5808687.741344152</v>
      </c>
      <c r="M25" s="49">
        <v>5878040.4210753217</v>
      </c>
      <c r="N25" s="49">
        <v>5208251.7808317039</v>
      </c>
      <c r="O25" s="49">
        <v>1236210.9565708395</v>
      </c>
      <c r="P25" s="49">
        <v>2418613.1073943395</v>
      </c>
      <c r="Q25" s="49">
        <v>8422814.9469524324</v>
      </c>
      <c r="R25" s="49">
        <v>2230444.012598291</v>
      </c>
      <c r="S25" s="49">
        <v>8595577.0840786397</v>
      </c>
      <c r="T25" s="49">
        <v>6496170.2040733807</v>
      </c>
      <c r="U25" s="49">
        <v>4603785.12</v>
      </c>
      <c r="V25" s="49">
        <v>7185966.9999999963</v>
      </c>
      <c r="W25" s="49">
        <v>12257130.95747583</v>
      </c>
      <c r="X25" s="49">
        <v>14914480</v>
      </c>
      <c r="Y25" s="49">
        <v>18810627.925398827</v>
      </c>
    </row>
    <row r="26" spans="1:25" s="108" customFormat="1" ht="12.9" customHeight="1" thickBot="1" x14ac:dyDescent="0.3">
      <c r="A26" s="57" t="s">
        <v>2</v>
      </c>
      <c r="B26" s="58">
        <f>SUM(B7:B25)</f>
        <v>17566472.490406811</v>
      </c>
      <c r="C26" s="58">
        <f t="shared" ref="C26:J26" si="0">SUM(C6:C25)</f>
        <v>32700028.388602827</v>
      </c>
      <c r="D26" s="58">
        <f t="shared" si="0"/>
        <v>51828940.277957104</v>
      </c>
      <c r="E26" s="58">
        <f t="shared" si="0"/>
        <v>85782102.261564776</v>
      </c>
      <c r="F26" s="58">
        <f t="shared" si="0"/>
        <v>89461431.43931371</v>
      </c>
      <c r="G26" s="58">
        <f t="shared" si="0"/>
        <v>86618472.557999998</v>
      </c>
      <c r="H26" s="58">
        <f t="shared" si="0"/>
        <v>97561088.418587178</v>
      </c>
      <c r="I26" s="58">
        <f t="shared" si="0"/>
        <v>97649347.137451515</v>
      </c>
      <c r="J26" s="58">
        <f t="shared" si="0"/>
        <v>85091359.961999983</v>
      </c>
      <c r="K26" s="58">
        <f>SUM(K8:K25)</f>
        <v>98064113.565494791</v>
      </c>
      <c r="L26" s="58">
        <f>SUM(L6:L25)</f>
        <v>94299446.767562255</v>
      </c>
      <c r="M26" s="58">
        <v>124488266.42628083</v>
      </c>
      <c r="N26" s="58">
        <v>158120200.54199997</v>
      </c>
      <c r="O26" s="58">
        <v>92633593.418572247</v>
      </c>
      <c r="P26" s="58">
        <v>162099939.22000003</v>
      </c>
      <c r="Q26" s="58">
        <v>131294556.31123464</v>
      </c>
      <c r="R26" s="58">
        <f>SUM(R6:R25)</f>
        <v>117700593.72779727</v>
      </c>
      <c r="S26" s="58">
        <v>118975513.3338148</v>
      </c>
      <c r="T26" s="58">
        <v>128459122.00532915</v>
      </c>
      <c r="U26" s="58">
        <v>108876678.19399999</v>
      </c>
      <c r="V26" s="58">
        <f>SUM(V6:V25)</f>
        <v>169396969.60799998</v>
      </c>
      <c r="W26" s="58">
        <f>SUM(W6:W25)</f>
        <v>209757977.59453166</v>
      </c>
      <c r="X26" s="58">
        <v>268940813</v>
      </c>
      <c r="Y26" s="58">
        <v>325012524.7453301</v>
      </c>
    </row>
    <row r="27" spans="1:25" s="108" customFormat="1" ht="13.2" thickTop="1" x14ac:dyDescent="0.25">
      <c r="A27" s="6" t="s">
        <v>158</v>
      </c>
      <c r="B27" s="6"/>
      <c r="C27" s="6"/>
      <c r="D27" s="6"/>
      <c r="E27" s="6"/>
      <c r="F27" s="6"/>
      <c r="G27" s="6"/>
      <c r="H27" s="6"/>
      <c r="I27" s="6"/>
      <c r="J27" s="49"/>
      <c r="K27" s="6"/>
      <c r="L27" s="6"/>
      <c r="M27" s="6"/>
      <c r="N27" s="6"/>
      <c r="O27" s="6"/>
      <c r="P27" s="6"/>
      <c r="Q27" s="6"/>
      <c r="R27" s="6"/>
      <c r="S27" s="6"/>
    </row>
    <row r="28" spans="1:25" s="108" customFormat="1" ht="12.6" x14ac:dyDescent="0.25">
      <c r="A28" s="6"/>
      <c r="B28" s="6"/>
      <c r="C28" s="6"/>
      <c r="D28" s="6"/>
      <c r="E28" s="6"/>
      <c r="F28" s="6"/>
      <c r="G28" s="6"/>
      <c r="H28" s="6"/>
      <c r="I28" s="6"/>
      <c r="J28" s="49"/>
      <c r="K28" s="6"/>
      <c r="L28" s="6"/>
      <c r="M28" s="6"/>
      <c r="N28" s="6"/>
      <c r="O28" s="6"/>
      <c r="P28" s="6"/>
      <c r="Q28" s="6"/>
      <c r="R28" s="6"/>
      <c r="S28" s="6"/>
    </row>
    <row r="29" spans="1:25" s="108" customFormat="1" ht="12.6" x14ac:dyDescent="0.25">
      <c r="A29" s="6"/>
      <c r="B29" s="6"/>
      <c r="C29" s="6"/>
      <c r="D29" s="6"/>
      <c r="E29" s="6"/>
      <c r="F29" s="6"/>
      <c r="G29" s="6"/>
      <c r="H29" s="6"/>
      <c r="I29" s="6"/>
      <c r="J29" s="49"/>
      <c r="K29" s="6"/>
      <c r="L29" s="115"/>
      <c r="M29" s="6"/>
      <c r="N29" s="6"/>
      <c r="O29" s="6"/>
      <c r="P29" s="6"/>
      <c r="Q29" s="6"/>
      <c r="R29" s="6"/>
      <c r="S29" s="6"/>
    </row>
    <row r="30" spans="1:25" s="108" customFormat="1" ht="81" customHeight="1" x14ac:dyDescent="0.25">
      <c r="A30" s="258" t="s">
        <v>159</v>
      </c>
      <c r="B30" s="259"/>
      <c r="C30" s="259"/>
      <c r="D30" s="259"/>
      <c r="E30" s="259"/>
      <c r="F30" s="260"/>
      <c r="G30" s="6"/>
      <c r="H30" s="6"/>
      <c r="I30" s="6"/>
      <c r="J30" s="49"/>
      <c r="K30" s="6"/>
      <c r="L30" s="6"/>
      <c r="M30" s="6"/>
      <c r="N30" s="6"/>
      <c r="O30" s="6"/>
      <c r="P30" s="6"/>
      <c r="Q30" s="6"/>
      <c r="R30" s="6"/>
      <c r="S30" s="6"/>
    </row>
    <row r="31" spans="1:25" s="108" customFormat="1" ht="99.6" customHeight="1" x14ac:dyDescent="0.25">
      <c r="A31" s="258" t="s">
        <v>152</v>
      </c>
      <c r="B31" s="261"/>
      <c r="C31" s="261"/>
      <c r="D31" s="261"/>
      <c r="E31" s="261"/>
      <c r="F31" s="262"/>
      <c r="G31" s="6"/>
      <c r="H31" s="6"/>
      <c r="I31" s="6"/>
      <c r="J31" s="49"/>
      <c r="K31" s="6"/>
      <c r="L31" s="6"/>
      <c r="M31" s="6"/>
      <c r="N31" s="6"/>
      <c r="O31" s="6"/>
      <c r="P31" s="6"/>
      <c r="Q31" s="6"/>
      <c r="R31" s="6"/>
      <c r="S31" s="6"/>
    </row>
    <row r="32" spans="1:25" s="108" customFormat="1" ht="42.6" customHeight="1" x14ac:dyDescent="0.25">
      <c r="A32" s="258" t="s">
        <v>162</v>
      </c>
      <c r="B32" s="261"/>
      <c r="C32" s="261"/>
      <c r="D32" s="261"/>
      <c r="E32" s="261"/>
      <c r="F32" s="262"/>
      <c r="G32" s="6"/>
      <c r="H32" s="6"/>
      <c r="I32" s="6"/>
      <c r="J32" s="49"/>
      <c r="K32" s="6"/>
      <c r="L32" s="6"/>
      <c r="M32" s="6"/>
      <c r="N32" s="6"/>
      <c r="O32" s="6"/>
      <c r="P32" s="6"/>
      <c r="Q32" s="6"/>
      <c r="R32" s="6"/>
      <c r="S32" s="6"/>
    </row>
    <row r="33" spans="1:22" s="108" customFormat="1" ht="57" customHeight="1" x14ac:dyDescent="0.25">
      <c r="A33" s="258" t="s">
        <v>118</v>
      </c>
      <c r="B33" s="261"/>
      <c r="C33" s="261"/>
      <c r="D33" s="261"/>
      <c r="E33" s="261"/>
      <c r="F33" s="262"/>
      <c r="G33" s="6"/>
      <c r="H33" s="6"/>
      <c r="I33" s="116"/>
      <c r="J33" s="49"/>
      <c r="K33" s="6"/>
      <c r="L33" s="6"/>
      <c r="M33" s="6"/>
      <c r="N33" s="6"/>
      <c r="O33" s="6"/>
      <c r="P33" s="6"/>
      <c r="Q33" s="6"/>
      <c r="R33" s="6"/>
      <c r="S33" s="6"/>
    </row>
    <row r="34" spans="1:22" s="108" customFormat="1" ht="30" customHeight="1" x14ac:dyDescent="0.25">
      <c r="A34" s="242" t="s">
        <v>52</v>
      </c>
      <c r="B34" s="243"/>
      <c r="C34" s="243"/>
      <c r="D34" s="243"/>
      <c r="E34" s="243"/>
      <c r="F34" s="244"/>
      <c r="G34" s="6"/>
      <c r="H34" s="6"/>
      <c r="I34" s="116"/>
      <c r="J34" s="49"/>
      <c r="K34" s="6"/>
      <c r="L34" s="6"/>
      <c r="M34" s="6"/>
      <c r="N34" s="6"/>
      <c r="O34" s="6"/>
      <c r="P34" s="6"/>
      <c r="Q34" s="6"/>
      <c r="R34" s="6"/>
      <c r="S34" s="6"/>
    </row>
    <row r="35" spans="1:22" s="108" customFormat="1" ht="12" x14ac:dyDescent="0.25">
      <c r="A35" s="111"/>
      <c r="B35" s="111"/>
      <c r="C35" s="111"/>
      <c r="I35" s="110"/>
      <c r="J35" s="109"/>
    </row>
    <row r="36" spans="1:22" x14ac:dyDescent="0.3">
      <c r="A36" s="111"/>
      <c r="B36" s="111"/>
      <c r="C36" s="111"/>
      <c r="O36" s="108"/>
      <c r="P36" s="108"/>
      <c r="Q36" s="108"/>
      <c r="S36" s="108"/>
      <c r="T36" s="108"/>
      <c r="U36" s="108"/>
      <c r="V36" s="108"/>
    </row>
  </sheetData>
  <mergeCells count="6">
    <mergeCell ref="A4:Y4"/>
    <mergeCell ref="A30:F30"/>
    <mergeCell ref="A33:F33"/>
    <mergeCell ref="A34:F34"/>
    <mergeCell ref="A31:F31"/>
    <mergeCell ref="A32:F32"/>
  </mergeCells>
  <phoneticPr fontId="0" type="noConversion"/>
  <pageMargins left="0.75" right="0.75" top="1" bottom="1" header="0.5" footer="0.5"/>
  <pageSetup paperSize="9" orientation="landscape" r:id="rId1"/>
  <headerFooter alignWithMargins="0"/>
  <ignoredErrors>
    <ignoredError sqref="K26"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tabSelected="1" workbookViewId="0">
      <selection activeCell="D12" sqref="D12"/>
    </sheetView>
  </sheetViews>
  <sheetFormatPr defaultColWidth="9.109375" defaultRowHeight="13.8" x14ac:dyDescent="0.3"/>
  <cols>
    <col min="1" max="1" width="17.6640625" style="3" customWidth="1"/>
    <col min="2" max="2" width="18.21875" style="3" bestFit="1" customWidth="1"/>
    <col min="3" max="3" width="15" style="3" bestFit="1" customWidth="1"/>
    <col min="4" max="4" width="16.6640625" style="3" customWidth="1"/>
    <col min="5" max="5" width="14.109375" style="3" bestFit="1" customWidth="1"/>
    <col min="6" max="6" width="13.6640625" style="3" bestFit="1" customWidth="1"/>
    <col min="7" max="7" width="14.109375" style="3" bestFit="1" customWidth="1"/>
    <col min="8" max="9" width="14.5546875" style="3" bestFit="1" customWidth="1"/>
    <col min="10" max="10" width="15" style="3" bestFit="1" customWidth="1"/>
    <col min="11" max="11" width="14.5546875" style="3" bestFit="1" customWidth="1"/>
    <col min="12" max="12" width="11.21875" style="3" customWidth="1"/>
    <col min="13" max="16384" width="9.109375" style="3"/>
  </cols>
  <sheetData>
    <row r="1" spans="1:5" x14ac:dyDescent="0.3">
      <c r="A1" s="2" t="s">
        <v>203</v>
      </c>
    </row>
    <row r="2" spans="1:5" ht="14.4" thickBot="1" x14ac:dyDescent="0.35">
      <c r="A2" s="4"/>
    </row>
    <row r="3" spans="1:5" s="108" customFormat="1" ht="13.8" customHeight="1" thickTop="1" x14ac:dyDescent="0.25">
      <c r="B3" s="246" t="s">
        <v>35</v>
      </c>
      <c r="C3" s="246"/>
    </row>
    <row r="4" spans="1:5" s="108" customFormat="1" ht="12.6" x14ac:dyDescent="0.25">
      <c r="A4" s="47" t="s">
        <v>168</v>
      </c>
      <c r="B4" s="48" t="s">
        <v>166</v>
      </c>
      <c r="C4" s="48" t="s">
        <v>146</v>
      </c>
    </row>
    <row r="5" spans="1:5" s="108" customFormat="1" ht="12.6" x14ac:dyDescent="0.25">
      <c r="A5" s="10" t="s">
        <v>8</v>
      </c>
      <c r="B5" s="49">
        <v>1850815.129999999</v>
      </c>
      <c r="C5" s="49">
        <v>3980814.6899999976</v>
      </c>
      <c r="E5" s="49"/>
    </row>
    <row r="6" spans="1:5" s="108" customFormat="1" ht="12.6" x14ac:dyDescent="0.25">
      <c r="A6" s="10" t="s">
        <v>9</v>
      </c>
      <c r="B6" s="49">
        <v>160738.52032699995</v>
      </c>
      <c r="C6" s="49">
        <v>714086.06</v>
      </c>
      <c r="E6" s="49"/>
    </row>
    <row r="7" spans="1:5" s="108" customFormat="1" ht="12.6" x14ac:dyDescent="0.25">
      <c r="A7" s="10" t="s">
        <v>10</v>
      </c>
      <c r="B7" s="49">
        <v>13706331.209999993</v>
      </c>
      <c r="C7" s="49">
        <v>12637636.679999992</v>
      </c>
      <c r="E7" s="49"/>
    </row>
    <row r="8" spans="1:5" s="108" customFormat="1" ht="12.6" x14ac:dyDescent="0.25">
      <c r="A8" s="10" t="s">
        <v>11</v>
      </c>
      <c r="B8" s="49">
        <v>31910272.280000001</v>
      </c>
      <c r="C8" s="49">
        <v>27193087.859999999</v>
      </c>
      <c r="E8" s="49"/>
    </row>
    <row r="9" spans="1:5" s="108" customFormat="1" ht="12.6" x14ac:dyDescent="0.25">
      <c r="A9" s="10" t="s">
        <v>12</v>
      </c>
      <c r="B9" s="49">
        <v>20912296.349999987</v>
      </c>
      <c r="C9" s="49">
        <v>17709366.900000006</v>
      </c>
      <c r="E9" s="49"/>
    </row>
    <row r="10" spans="1:5" s="108" customFormat="1" ht="12.6" x14ac:dyDescent="0.25">
      <c r="A10" s="10" t="s">
        <v>13</v>
      </c>
      <c r="B10" s="49">
        <v>6974450.1899999995</v>
      </c>
      <c r="C10" s="49">
        <v>6022015.3300000019</v>
      </c>
      <c r="E10" s="49"/>
    </row>
    <row r="11" spans="1:5" s="108" customFormat="1" ht="12.6" x14ac:dyDescent="0.25">
      <c r="A11" s="10" t="s">
        <v>14</v>
      </c>
      <c r="B11" s="49">
        <v>1381463.3100000173</v>
      </c>
      <c r="C11" s="49">
        <v>5881377.6900000051</v>
      </c>
      <c r="E11" s="49"/>
    </row>
    <row r="12" spans="1:5" s="108" customFormat="1" ht="12.6" x14ac:dyDescent="0.25">
      <c r="A12" s="10" t="s">
        <v>15</v>
      </c>
      <c r="B12" s="49">
        <v>137576.33999999985</v>
      </c>
      <c r="C12" s="49" t="s">
        <v>1</v>
      </c>
      <c r="E12" s="49"/>
    </row>
    <row r="13" spans="1:5" s="108" customFormat="1" ht="12.6" x14ac:dyDescent="0.25">
      <c r="A13" s="10" t="s">
        <v>16</v>
      </c>
      <c r="B13" s="49">
        <v>11228816.469999999</v>
      </c>
      <c r="C13" s="49">
        <v>11264171.439999983</v>
      </c>
      <c r="E13" s="49"/>
    </row>
    <row r="14" spans="1:5" s="108" customFormat="1" ht="12.6" x14ac:dyDescent="0.25">
      <c r="A14" s="10" t="s">
        <v>17</v>
      </c>
      <c r="B14" s="49">
        <v>5869534.1900000013</v>
      </c>
      <c r="C14" s="49">
        <v>3837798.8100000024</v>
      </c>
      <c r="E14" s="49"/>
    </row>
    <row r="15" spans="1:5" s="108" customFormat="1" ht="12.6" x14ac:dyDescent="0.25">
      <c r="A15" s="10" t="s">
        <v>18</v>
      </c>
      <c r="B15" s="49">
        <v>1819568.4299999997</v>
      </c>
      <c r="C15" s="49">
        <v>1041170.29</v>
      </c>
      <c r="E15" s="49"/>
    </row>
    <row r="16" spans="1:5" s="108" customFormat="1" ht="12.6" x14ac:dyDescent="0.25">
      <c r="A16" s="20" t="s">
        <v>19</v>
      </c>
      <c r="B16" s="49">
        <v>16247672.07</v>
      </c>
      <c r="C16" s="49">
        <v>11557459.889999993</v>
      </c>
      <c r="E16" s="49"/>
    </row>
    <row r="17" spans="1:6" s="108" customFormat="1" ht="12.6" x14ac:dyDescent="0.25">
      <c r="A17" s="10" t="s">
        <v>20</v>
      </c>
      <c r="B17" s="49">
        <v>16396944.543999992</v>
      </c>
      <c r="C17" s="49">
        <v>18472921.660000004</v>
      </c>
      <c r="E17" s="49"/>
    </row>
    <row r="18" spans="1:6" s="108" customFormat="1" ht="12.6" x14ac:dyDescent="0.25">
      <c r="A18" s="10" t="s">
        <v>21</v>
      </c>
      <c r="B18" s="49">
        <v>13265320.149999999</v>
      </c>
      <c r="C18" s="49">
        <v>14833857.120000005</v>
      </c>
      <c r="E18" s="49"/>
    </row>
    <row r="19" spans="1:6" s="108" customFormat="1" ht="12.6" x14ac:dyDescent="0.25">
      <c r="A19" s="10" t="s">
        <v>22</v>
      </c>
      <c r="B19" s="49">
        <v>4894500.4600000083</v>
      </c>
      <c r="C19" s="49" t="s">
        <v>1</v>
      </c>
      <c r="E19" s="49"/>
    </row>
    <row r="20" spans="1:6" s="108" customFormat="1" ht="12.6" x14ac:dyDescent="0.25">
      <c r="A20" s="10" t="s">
        <v>23</v>
      </c>
      <c r="B20" s="49">
        <v>12723965.620000005</v>
      </c>
      <c r="C20" s="49">
        <v>8762457.9399999976</v>
      </c>
      <c r="E20" s="49"/>
    </row>
    <row r="21" spans="1:6" s="108" customFormat="1" ht="12.6" x14ac:dyDescent="0.25">
      <c r="A21" s="6" t="s">
        <v>24</v>
      </c>
      <c r="B21" s="49">
        <v>4095627.8299999982</v>
      </c>
      <c r="C21" s="49">
        <v>5194897.4400000013</v>
      </c>
      <c r="E21" s="49"/>
    </row>
    <row r="22" spans="1:6" s="108" customFormat="1" ht="12.6" x14ac:dyDescent="0.25">
      <c r="A22" s="6" t="s">
        <v>37</v>
      </c>
      <c r="B22" s="49">
        <v>72129</v>
      </c>
      <c r="C22" s="49">
        <v>9218.8499999999767</v>
      </c>
      <c r="E22" s="49"/>
    </row>
    <row r="23" spans="1:6" s="108" customFormat="1" ht="12.6" x14ac:dyDescent="0.25">
      <c r="A23" s="6" t="s">
        <v>25</v>
      </c>
      <c r="B23" s="49">
        <v>14272535.160000004</v>
      </c>
      <c r="C23" s="49">
        <v>11045530.309999995</v>
      </c>
      <c r="E23" s="49"/>
    </row>
    <row r="24" spans="1:6" s="108" customFormat="1" ht="13.2" thickBot="1" x14ac:dyDescent="0.3">
      <c r="A24" s="57" t="s">
        <v>2</v>
      </c>
      <c r="B24" s="185">
        <v>177920557.25432694</v>
      </c>
      <c r="C24" s="185">
        <f>SUM(C5:C23)</f>
        <v>160157868.95999998</v>
      </c>
      <c r="E24" s="49"/>
    </row>
    <row r="25" spans="1:6" s="108" customFormat="1" ht="13.2" thickTop="1" x14ac:dyDescent="0.25">
      <c r="A25" s="6" t="s">
        <v>158</v>
      </c>
      <c r="C25" s="6"/>
      <c r="D25" s="6"/>
      <c r="E25" s="6"/>
      <c r="F25" s="6"/>
    </row>
    <row r="26" spans="1:6" s="108" customFormat="1" ht="12.6" x14ac:dyDescent="0.25">
      <c r="A26" s="6"/>
      <c r="B26" s="6"/>
      <c r="C26" s="6"/>
      <c r="D26" s="6"/>
      <c r="E26" s="6"/>
      <c r="F26" s="6"/>
    </row>
    <row r="27" spans="1:6" s="108" customFormat="1" ht="12.6" x14ac:dyDescent="0.25">
      <c r="A27" s="6"/>
      <c r="B27" s="6"/>
      <c r="C27" s="6"/>
      <c r="D27" s="6"/>
      <c r="E27" s="6"/>
      <c r="F27" s="6"/>
    </row>
    <row r="28" spans="1:6" s="108" customFormat="1" ht="87.6" customHeight="1" x14ac:dyDescent="0.25">
      <c r="A28" s="263" t="s">
        <v>194</v>
      </c>
      <c r="B28" s="264"/>
      <c r="C28" s="264"/>
      <c r="D28" s="186"/>
      <c r="E28" s="6"/>
      <c r="F28" s="6"/>
    </row>
    <row r="29" spans="1:6" s="108" customFormat="1" ht="58.8" customHeight="1" x14ac:dyDescent="0.25">
      <c r="A29" s="263" t="s">
        <v>171</v>
      </c>
      <c r="B29" s="264"/>
      <c r="C29" s="264"/>
      <c r="D29" s="186"/>
      <c r="E29" s="6"/>
      <c r="F29" s="6"/>
    </row>
    <row r="30" spans="1:6" s="108" customFormat="1" ht="60" customHeight="1" x14ac:dyDescent="0.25">
      <c r="A30" s="263" t="s">
        <v>169</v>
      </c>
      <c r="B30" s="264"/>
      <c r="C30" s="264"/>
      <c r="D30" s="186"/>
      <c r="E30" s="6"/>
      <c r="F30" s="6"/>
    </row>
    <row r="31" spans="1:6" s="108" customFormat="1" ht="52.2" customHeight="1" x14ac:dyDescent="0.25">
      <c r="A31" s="255" t="s">
        <v>170</v>
      </c>
      <c r="B31" s="256"/>
      <c r="C31" s="256"/>
      <c r="D31" s="184"/>
      <c r="F31" s="6"/>
    </row>
    <row r="32" spans="1:6" s="108" customFormat="1" x14ac:dyDescent="0.3">
      <c r="A32" s="111"/>
      <c r="E32" s="3"/>
    </row>
    <row r="33" spans="1:9" x14ac:dyDescent="0.3">
      <c r="A33" s="111"/>
      <c r="B33" s="108"/>
      <c r="C33" s="108"/>
      <c r="D33" s="108"/>
      <c r="F33" s="108"/>
      <c r="G33" s="108"/>
      <c r="H33" s="108"/>
      <c r="I33" s="108"/>
    </row>
  </sheetData>
  <mergeCells count="5">
    <mergeCell ref="A28:C28"/>
    <mergeCell ref="A29:C29"/>
    <mergeCell ref="A30:C30"/>
    <mergeCell ref="A31:C31"/>
    <mergeCell ref="B3:C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workbookViewId="0">
      <selection activeCell="O20" sqref="O20"/>
    </sheetView>
  </sheetViews>
  <sheetFormatPr defaultRowHeight="13.8" x14ac:dyDescent="0.3"/>
  <cols>
    <col min="1" max="1" width="16.6640625" style="3" customWidth="1"/>
    <col min="2" max="16384" width="8.88671875" style="3"/>
  </cols>
  <sheetData>
    <row r="1" spans="1:9" x14ac:dyDescent="0.3">
      <c r="A1" s="2" t="s">
        <v>196</v>
      </c>
    </row>
    <row r="2" spans="1:9" x14ac:dyDescent="0.3">
      <c r="A2" s="4" t="s">
        <v>38</v>
      </c>
    </row>
    <row r="3" spans="1:9" ht="14.4" thickBot="1" x14ac:dyDescent="0.35">
      <c r="A3" s="4"/>
    </row>
    <row r="4" spans="1:9" ht="12.6" customHeight="1" thickTop="1" x14ac:dyDescent="0.3">
      <c r="A4" s="34"/>
      <c r="B4" s="196" t="s">
        <v>82</v>
      </c>
      <c r="C4" s="197"/>
      <c r="D4" s="198" t="s">
        <v>83</v>
      </c>
      <c r="E4" s="198"/>
      <c r="F4" s="198" t="s">
        <v>87</v>
      </c>
      <c r="G4" s="198"/>
      <c r="H4" s="196" t="s">
        <v>114</v>
      </c>
      <c r="I4" s="197"/>
    </row>
    <row r="5" spans="1:9" ht="17.399999999999999" customHeight="1" x14ac:dyDescent="0.3">
      <c r="A5" s="35"/>
      <c r="B5" s="104" t="s">
        <v>80</v>
      </c>
      <c r="C5" s="105" t="s">
        <v>81</v>
      </c>
      <c r="D5" s="104" t="s">
        <v>84</v>
      </c>
      <c r="E5" s="105" t="s">
        <v>81</v>
      </c>
      <c r="F5" s="104" t="s">
        <v>84</v>
      </c>
      <c r="G5" s="105" t="s">
        <v>81</v>
      </c>
      <c r="H5" s="104" t="s">
        <v>84</v>
      </c>
      <c r="I5" s="105" t="s">
        <v>81</v>
      </c>
    </row>
    <row r="6" spans="1:9" x14ac:dyDescent="0.3">
      <c r="A6" s="135" t="s">
        <v>58</v>
      </c>
      <c r="B6" s="118">
        <v>20956.46</v>
      </c>
      <c r="C6" s="122">
        <v>35364.050000000003</v>
      </c>
      <c r="D6" s="118">
        <v>20998.37</v>
      </c>
      <c r="E6" s="122">
        <v>35434.78</v>
      </c>
      <c r="F6" s="118">
        <v>23000</v>
      </c>
      <c r="G6" s="127">
        <v>50000</v>
      </c>
      <c r="H6" s="118">
        <v>23000</v>
      </c>
      <c r="I6" s="122">
        <v>50000</v>
      </c>
    </row>
    <row r="7" spans="1:9" x14ac:dyDescent="0.3">
      <c r="A7" s="136" t="s">
        <v>59</v>
      </c>
      <c r="B7" s="119">
        <v>18337</v>
      </c>
      <c r="C7" s="123">
        <v>32744</v>
      </c>
      <c r="D7" s="119">
        <v>18373.669999999998</v>
      </c>
      <c r="E7" s="123">
        <v>32809.480000000003</v>
      </c>
      <c r="F7" s="119">
        <v>23000</v>
      </c>
      <c r="G7" s="123">
        <v>50000</v>
      </c>
      <c r="H7" s="119">
        <v>23000</v>
      </c>
      <c r="I7" s="123">
        <v>50000</v>
      </c>
    </row>
    <row r="8" spans="1:9" x14ac:dyDescent="0.3">
      <c r="A8" s="136" t="s">
        <v>60</v>
      </c>
      <c r="B8" s="120">
        <v>21000</v>
      </c>
      <c r="C8" s="124">
        <v>35000</v>
      </c>
      <c r="D8" s="120">
        <v>20998.37</v>
      </c>
      <c r="E8" s="124">
        <v>35434.78</v>
      </c>
      <c r="F8" s="120">
        <v>23000</v>
      </c>
      <c r="G8" s="124">
        <v>50000</v>
      </c>
      <c r="H8" s="120">
        <v>23000</v>
      </c>
      <c r="I8" s="124">
        <v>50000</v>
      </c>
    </row>
    <row r="9" spans="1:9" x14ac:dyDescent="0.3">
      <c r="A9" s="136" t="s">
        <v>61</v>
      </c>
      <c r="B9" s="120">
        <v>15800</v>
      </c>
      <c r="C9" s="124">
        <v>27600</v>
      </c>
      <c r="D9" s="120">
        <v>15900</v>
      </c>
      <c r="E9" s="124">
        <v>27700</v>
      </c>
      <c r="F9" s="120">
        <v>15900</v>
      </c>
      <c r="G9" s="124">
        <v>27700</v>
      </c>
      <c r="H9" s="120">
        <v>20000</v>
      </c>
      <c r="I9" s="124">
        <v>37000</v>
      </c>
    </row>
    <row r="10" spans="1:9" x14ac:dyDescent="0.3">
      <c r="A10" s="136" t="s">
        <v>62</v>
      </c>
      <c r="B10" s="120">
        <v>18035</v>
      </c>
      <c r="C10" s="124">
        <v>30640</v>
      </c>
      <c r="D10" s="120">
        <v>16000</v>
      </c>
      <c r="E10" s="124">
        <v>30000</v>
      </c>
      <c r="F10" s="120">
        <v>18000</v>
      </c>
      <c r="G10" s="124">
        <v>40000</v>
      </c>
      <c r="H10" s="120">
        <v>18000</v>
      </c>
      <c r="I10" s="124">
        <v>40000</v>
      </c>
    </row>
    <row r="11" spans="1:9" x14ac:dyDescent="0.3">
      <c r="A11" s="136" t="s">
        <v>63</v>
      </c>
      <c r="B11" s="120">
        <v>15780</v>
      </c>
      <c r="C11" s="124">
        <v>27645</v>
      </c>
      <c r="D11" s="120">
        <v>15875</v>
      </c>
      <c r="E11" s="124">
        <v>27811</v>
      </c>
      <c r="F11" s="120">
        <v>23000</v>
      </c>
      <c r="G11" s="124">
        <v>50000</v>
      </c>
      <c r="H11" s="120">
        <v>23000</v>
      </c>
      <c r="I11" s="124">
        <v>50000</v>
      </c>
    </row>
    <row r="12" spans="1:9" x14ac:dyDescent="0.3">
      <c r="A12" s="136" t="s">
        <v>64</v>
      </c>
      <c r="B12" s="120">
        <v>19152</v>
      </c>
      <c r="C12" s="124">
        <v>32320</v>
      </c>
      <c r="D12" s="120">
        <v>19152.97</v>
      </c>
      <c r="E12" s="124">
        <v>32320.639999999999</v>
      </c>
      <c r="F12" s="120">
        <v>23000</v>
      </c>
      <c r="G12" s="124">
        <v>50000</v>
      </c>
      <c r="H12" s="120">
        <v>23000</v>
      </c>
      <c r="I12" s="124">
        <v>50000</v>
      </c>
    </row>
    <row r="13" spans="1:9" x14ac:dyDescent="0.3">
      <c r="A13" s="136" t="s">
        <v>85</v>
      </c>
      <c r="B13" s="120">
        <v>20956</v>
      </c>
      <c r="C13" s="124">
        <v>35364</v>
      </c>
      <c r="D13" s="120">
        <v>20998.37</v>
      </c>
      <c r="E13" s="124">
        <v>35434.78</v>
      </c>
      <c r="F13" s="120">
        <v>23000</v>
      </c>
      <c r="G13" s="124">
        <v>50000</v>
      </c>
      <c r="H13" s="120">
        <v>23000</v>
      </c>
      <c r="I13" s="124">
        <v>50000</v>
      </c>
    </row>
    <row r="14" spans="1:9" x14ac:dyDescent="0.3">
      <c r="A14" s="136" t="s">
        <v>65</v>
      </c>
      <c r="B14" s="120">
        <v>18195</v>
      </c>
      <c r="C14" s="124">
        <v>35364</v>
      </c>
      <c r="D14" s="120">
        <v>19468.75</v>
      </c>
      <c r="E14" s="124">
        <v>34069.4</v>
      </c>
      <c r="F14" s="120">
        <v>23000</v>
      </c>
      <c r="G14" s="124">
        <v>50000</v>
      </c>
      <c r="H14" s="120">
        <v>23000</v>
      </c>
      <c r="I14" s="124">
        <v>50000</v>
      </c>
    </row>
    <row r="15" spans="1:9" x14ac:dyDescent="0.3">
      <c r="A15" s="136" t="s">
        <v>66</v>
      </c>
      <c r="B15" s="120">
        <v>16382</v>
      </c>
      <c r="C15" s="124">
        <v>32767</v>
      </c>
      <c r="D15" s="120">
        <v>16562</v>
      </c>
      <c r="E15" s="124">
        <v>33127</v>
      </c>
      <c r="F15" s="120">
        <v>20000</v>
      </c>
      <c r="G15" s="124">
        <v>50000</v>
      </c>
      <c r="H15" s="120">
        <v>20000</v>
      </c>
      <c r="I15" s="124">
        <v>50000</v>
      </c>
    </row>
    <row r="16" spans="1:9" x14ac:dyDescent="0.3">
      <c r="A16" s="136" t="s">
        <v>67</v>
      </c>
      <c r="B16" s="120">
        <v>20728</v>
      </c>
      <c r="C16" s="124">
        <v>34979</v>
      </c>
      <c r="D16" s="120">
        <v>20998.37</v>
      </c>
      <c r="E16" s="124">
        <v>35434.78</v>
      </c>
      <c r="F16" s="120">
        <v>23000</v>
      </c>
      <c r="G16" s="124">
        <v>50000</v>
      </c>
      <c r="H16" s="120">
        <v>23000</v>
      </c>
      <c r="I16" s="124">
        <v>50000</v>
      </c>
    </row>
    <row r="17" spans="1:9" x14ac:dyDescent="0.3">
      <c r="A17" s="136" t="s">
        <v>68</v>
      </c>
      <c r="B17" s="120">
        <v>18500</v>
      </c>
      <c r="C17" s="124">
        <v>30000</v>
      </c>
      <c r="D17" s="120">
        <v>18500</v>
      </c>
      <c r="E17" s="124">
        <v>30000</v>
      </c>
      <c r="F17" s="120">
        <v>21000</v>
      </c>
      <c r="G17" s="124">
        <v>38000</v>
      </c>
      <c r="H17" s="120">
        <v>21000</v>
      </c>
      <c r="I17" s="124">
        <v>38000</v>
      </c>
    </row>
    <row r="18" spans="1:9" x14ac:dyDescent="0.3">
      <c r="A18" s="136" t="s">
        <v>69</v>
      </c>
      <c r="B18" s="120">
        <v>15717.35</v>
      </c>
      <c r="C18" s="124">
        <v>27505.38</v>
      </c>
      <c r="D18" s="120">
        <v>15748.78</v>
      </c>
      <c r="E18" s="124">
        <v>27560.39</v>
      </c>
      <c r="F18" s="120">
        <v>15748.78</v>
      </c>
      <c r="G18" s="124">
        <v>27560.39</v>
      </c>
      <c r="H18" s="120">
        <v>15748.78</v>
      </c>
      <c r="I18" s="124">
        <v>27560.39</v>
      </c>
    </row>
    <row r="19" spans="1:9" x14ac:dyDescent="0.3">
      <c r="A19" s="141" t="s">
        <v>70</v>
      </c>
      <c r="B19" s="142">
        <v>19596</v>
      </c>
      <c r="C19" s="143">
        <v>33068</v>
      </c>
      <c r="D19" s="142">
        <v>20956.46</v>
      </c>
      <c r="E19" s="143">
        <v>35364.050000000003</v>
      </c>
      <c r="F19" s="142">
        <v>23000</v>
      </c>
      <c r="G19" s="143">
        <v>50000</v>
      </c>
      <c r="H19" s="142">
        <v>23000</v>
      </c>
      <c r="I19" s="143">
        <v>50000</v>
      </c>
    </row>
    <row r="20" spans="1:9" x14ac:dyDescent="0.3">
      <c r="A20" s="136" t="s">
        <v>71</v>
      </c>
      <c r="B20" s="120">
        <v>17000</v>
      </c>
      <c r="C20" s="124">
        <v>31000</v>
      </c>
      <c r="D20" s="120">
        <v>19000</v>
      </c>
      <c r="E20" s="124">
        <v>35000</v>
      </c>
      <c r="F20" s="120">
        <v>23000</v>
      </c>
      <c r="G20" s="124">
        <v>50000</v>
      </c>
      <c r="H20" s="120">
        <v>23000</v>
      </c>
      <c r="I20" s="124">
        <v>50000</v>
      </c>
    </row>
    <row r="21" spans="1:9" x14ac:dyDescent="0.3">
      <c r="A21" s="136" t="s">
        <v>72</v>
      </c>
      <c r="B21" s="120">
        <v>15717.35</v>
      </c>
      <c r="C21" s="124">
        <v>27505</v>
      </c>
      <c r="D21" s="120">
        <v>16500</v>
      </c>
      <c r="E21" s="124">
        <v>28500</v>
      </c>
      <c r="F21" s="120">
        <v>16500</v>
      </c>
      <c r="G21" s="124">
        <v>28500</v>
      </c>
      <c r="H21" s="120">
        <v>23000</v>
      </c>
      <c r="I21" s="124">
        <v>50000</v>
      </c>
    </row>
    <row r="22" spans="1:9" x14ac:dyDescent="0.3">
      <c r="A22" s="136" t="s">
        <v>73</v>
      </c>
      <c r="B22" s="120">
        <v>17437</v>
      </c>
      <c r="C22" s="124">
        <v>27506</v>
      </c>
      <c r="D22" s="120">
        <v>17472</v>
      </c>
      <c r="E22" s="124">
        <v>27561</v>
      </c>
      <c r="F22" s="120">
        <v>20000</v>
      </c>
      <c r="G22" s="124">
        <v>50000</v>
      </c>
      <c r="H22" s="120">
        <v>20000</v>
      </c>
      <c r="I22" s="124">
        <v>50000</v>
      </c>
    </row>
    <row r="23" spans="1:9" x14ac:dyDescent="0.3">
      <c r="A23" s="136" t="s">
        <v>74</v>
      </c>
      <c r="B23" s="120">
        <v>20956</v>
      </c>
      <c r="C23" s="124">
        <v>35364</v>
      </c>
      <c r="D23" s="120">
        <v>19213.509999999998</v>
      </c>
      <c r="E23" s="124">
        <v>32757.49</v>
      </c>
      <c r="F23" s="120">
        <v>23000</v>
      </c>
      <c r="G23" s="124">
        <v>50000</v>
      </c>
      <c r="H23" s="120">
        <v>23000</v>
      </c>
      <c r="I23" s="124">
        <v>50000</v>
      </c>
    </row>
    <row r="24" spans="1:9" x14ac:dyDescent="0.3">
      <c r="A24" s="136" t="s">
        <v>75</v>
      </c>
      <c r="B24" s="120">
        <v>19000</v>
      </c>
      <c r="C24" s="124">
        <v>33000</v>
      </c>
      <c r="D24" s="120">
        <v>20000</v>
      </c>
      <c r="E24" s="124">
        <v>33000</v>
      </c>
      <c r="F24" s="120">
        <v>22000</v>
      </c>
      <c r="G24" s="124">
        <v>45000</v>
      </c>
      <c r="H24" s="120">
        <v>22000</v>
      </c>
      <c r="I24" s="124">
        <v>45000</v>
      </c>
    </row>
    <row r="25" spans="1:9" x14ac:dyDescent="0.3">
      <c r="A25" s="136" t="s">
        <v>76</v>
      </c>
      <c r="B25" s="120">
        <v>20728</v>
      </c>
      <c r="C25" s="124">
        <v>34979</v>
      </c>
      <c r="D25" s="120">
        <v>20998.37</v>
      </c>
      <c r="E25" s="124">
        <v>35434.78</v>
      </c>
      <c r="F25" s="120">
        <v>23000</v>
      </c>
      <c r="G25" s="124">
        <v>50000</v>
      </c>
      <c r="H25" s="120">
        <v>23000</v>
      </c>
      <c r="I25" s="124">
        <v>50000</v>
      </c>
    </row>
    <row r="26" spans="1:9" x14ac:dyDescent="0.3">
      <c r="A26" s="136" t="s">
        <v>77</v>
      </c>
      <c r="B26" s="120">
        <v>20956</v>
      </c>
      <c r="C26" s="124">
        <v>35364</v>
      </c>
      <c r="D26" s="120">
        <v>20998</v>
      </c>
      <c r="E26" s="124">
        <v>35435</v>
      </c>
      <c r="F26" s="120">
        <v>23000</v>
      </c>
      <c r="G26" s="124">
        <v>50000</v>
      </c>
      <c r="H26" s="120">
        <v>23000</v>
      </c>
      <c r="I26" s="124">
        <v>50000</v>
      </c>
    </row>
    <row r="27" spans="1:9" x14ac:dyDescent="0.3">
      <c r="A27" s="137" t="s">
        <v>78</v>
      </c>
      <c r="B27" s="119">
        <v>20956</v>
      </c>
      <c r="C27" s="123">
        <v>27505</v>
      </c>
      <c r="D27" s="119">
        <v>20998.37</v>
      </c>
      <c r="E27" s="123">
        <v>27560.39</v>
      </c>
      <c r="F27" s="126">
        <v>23000</v>
      </c>
      <c r="G27" s="128">
        <v>35434.78</v>
      </c>
      <c r="H27" s="119">
        <v>23000</v>
      </c>
      <c r="I27" s="123">
        <v>35434</v>
      </c>
    </row>
    <row r="28" spans="1:9" ht="14.4" thickBot="1" x14ac:dyDescent="0.35">
      <c r="A28" s="138" t="s">
        <v>79</v>
      </c>
      <c r="B28" s="121">
        <v>15717.35</v>
      </c>
      <c r="C28" s="125">
        <v>27505.38</v>
      </c>
      <c r="D28" s="121">
        <v>15748.78</v>
      </c>
      <c r="E28" s="125">
        <v>27560.39</v>
      </c>
      <c r="F28" s="121">
        <v>15748.78</v>
      </c>
      <c r="G28" s="125">
        <v>27560.39</v>
      </c>
      <c r="H28" s="121">
        <v>15748.78</v>
      </c>
      <c r="I28" s="125">
        <v>27560.39</v>
      </c>
    </row>
    <row r="29" spans="1:9" ht="14.4" thickTop="1" x14ac:dyDescent="0.3"/>
    <row r="30" spans="1:9" x14ac:dyDescent="0.3">
      <c r="A30" s="6" t="s">
        <v>100</v>
      </c>
    </row>
  </sheetData>
  <mergeCells count="4">
    <mergeCell ref="B4:C4"/>
    <mergeCell ref="D4:E4"/>
    <mergeCell ref="F4:G4"/>
    <mergeCell ref="H4:I4"/>
  </mergeCells>
  <phoneticPr fontId="4"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workbookViewId="0">
      <selection activeCell="D11" sqref="D11"/>
    </sheetView>
  </sheetViews>
  <sheetFormatPr defaultRowHeight="13.8" x14ac:dyDescent="0.3"/>
  <cols>
    <col min="1" max="1" width="16.6640625" style="3" customWidth="1"/>
    <col min="2" max="4" width="8.88671875" style="3"/>
    <col min="5" max="5" width="10.5546875" style="3" customWidth="1"/>
    <col min="6" max="6" width="12.6640625" style="3" customWidth="1"/>
    <col min="7" max="7" width="9.5546875" style="3" customWidth="1"/>
    <col min="8" max="16384" width="8.88671875" style="3"/>
  </cols>
  <sheetData>
    <row r="1" spans="1:11" x14ac:dyDescent="0.3">
      <c r="A1" s="2" t="s">
        <v>195</v>
      </c>
    </row>
    <row r="2" spans="1:11" x14ac:dyDescent="0.3">
      <c r="A2" s="4" t="s">
        <v>38</v>
      </c>
    </row>
    <row r="3" spans="1:11" ht="14.4" thickBot="1" x14ac:dyDescent="0.35">
      <c r="A3" s="4"/>
    </row>
    <row r="4" spans="1:11" ht="12.6" customHeight="1" thickTop="1" x14ac:dyDescent="0.3">
      <c r="A4" s="34"/>
      <c r="B4" s="196" t="s">
        <v>116</v>
      </c>
      <c r="C4" s="197"/>
      <c r="D4" s="196" t="s">
        <v>139</v>
      </c>
      <c r="E4" s="197"/>
      <c r="F4" s="196" t="s">
        <v>145</v>
      </c>
      <c r="G4" s="197"/>
      <c r="H4" s="196" t="s">
        <v>164</v>
      </c>
      <c r="I4" s="197"/>
      <c r="J4" s="196" t="s">
        <v>173</v>
      </c>
      <c r="K4" s="197"/>
    </row>
    <row r="5" spans="1:11" ht="17.399999999999999" customHeight="1" x14ac:dyDescent="0.3">
      <c r="A5" s="35"/>
      <c r="B5" s="104" t="s">
        <v>84</v>
      </c>
      <c r="C5" s="105" t="s">
        <v>81</v>
      </c>
      <c r="D5" s="104" t="s">
        <v>84</v>
      </c>
      <c r="E5" s="105" t="s">
        <v>81</v>
      </c>
      <c r="F5" s="104" t="s">
        <v>84</v>
      </c>
      <c r="G5" s="105" t="s">
        <v>81</v>
      </c>
      <c r="H5" s="104" t="s">
        <v>84</v>
      </c>
      <c r="I5" s="105" t="s">
        <v>81</v>
      </c>
      <c r="J5" s="104" t="s">
        <v>84</v>
      </c>
      <c r="K5" s="105" t="s">
        <v>81</v>
      </c>
    </row>
    <row r="6" spans="1:11" x14ac:dyDescent="0.3">
      <c r="A6" s="135" t="s">
        <v>160</v>
      </c>
      <c r="B6" s="147">
        <f>MAXA(B7:B28)</f>
        <v>23253</v>
      </c>
      <c r="C6" s="127">
        <f>MAXA(C7:C28)</f>
        <v>50550</v>
      </c>
      <c r="D6" s="148">
        <v>23508.78</v>
      </c>
      <c r="E6" s="153">
        <v>51106.05</v>
      </c>
      <c r="F6" s="148">
        <v>23626.32</v>
      </c>
      <c r="G6" s="153">
        <v>51361.58</v>
      </c>
      <c r="H6" s="148">
        <v>23626.32</v>
      </c>
      <c r="I6" s="153">
        <v>51361.58</v>
      </c>
      <c r="J6" s="188">
        <v>24335</v>
      </c>
      <c r="K6" s="153">
        <v>52902</v>
      </c>
    </row>
    <row r="7" spans="1:11" x14ac:dyDescent="0.3">
      <c r="A7" s="136" t="s">
        <v>59</v>
      </c>
      <c r="B7" s="120">
        <v>23253</v>
      </c>
      <c r="C7" s="124">
        <v>50550</v>
      </c>
      <c r="D7" s="149">
        <v>23508.78</v>
      </c>
      <c r="E7" s="154">
        <v>51106.05</v>
      </c>
      <c r="F7" s="149">
        <v>23626.32</v>
      </c>
      <c r="G7" s="154">
        <v>51361.58</v>
      </c>
      <c r="H7" s="149">
        <v>23626.32</v>
      </c>
      <c r="I7" s="154">
        <v>51361.58</v>
      </c>
      <c r="J7" s="154">
        <v>24335.11</v>
      </c>
      <c r="K7" s="154">
        <v>52902.43</v>
      </c>
    </row>
    <row r="8" spans="1:11" x14ac:dyDescent="0.3">
      <c r="A8" s="136" t="s">
        <v>60</v>
      </c>
      <c r="B8" s="120">
        <v>23253</v>
      </c>
      <c r="C8" s="124">
        <v>50550</v>
      </c>
      <c r="D8" s="149">
        <v>23508.78</v>
      </c>
      <c r="E8" s="154">
        <v>51106</v>
      </c>
      <c r="F8" s="149">
        <v>23626.32</v>
      </c>
      <c r="G8" s="154">
        <v>51361.58</v>
      </c>
      <c r="H8" s="149">
        <v>23626.32</v>
      </c>
      <c r="I8" s="154">
        <v>51361.58</v>
      </c>
      <c r="J8" s="154">
        <v>24335.11</v>
      </c>
      <c r="K8" s="154">
        <v>52902.43</v>
      </c>
    </row>
    <row r="9" spans="1:11" x14ac:dyDescent="0.3">
      <c r="A9" s="136" t="s">
        <v>61</v>
      </c>
      <c r="B9" s="120">
        <v>20220</v>
      </c>
      <c r="C9" s="124">
        <v>37407</v>
      </c>
      <c r="D9" s="149">
        <v>21000</v>
      </c>
      <c r="E9" s="154">
        <v>40000</v>
      </c>
      <c r="F9" s="149">
        <v>21000</v>
      </c>
      <c r="G9" s="154">
        <v>40000</v>
      </c>
      <c r="H9" s="149">
        <v>21000</v>
      </c>
      <c r="I9" s="154">
        <v>40000</v>
      </c>
      <c r="J9" s="149">
        <v>22700</v>
      </c>
      <c r="K9" s="189">
        <v>46500</v>
      </c>
    </row>
    <row r="10" spans="1:11" x14ac:dyDescent="0.3">
      <c r="A10" s="136" t="s">
        <v>140</v>
      </c>
      <c r="B10" s="120">
        <v>23253</v>
      </c>
      <c r="C10" s="124">
        <v>50550</v>
      </c>
      <c r="D10" s="149">
        <v>23508.78</v>
      </c>
      <c r="E10" s="154">
        <v>51106</v>
      </c>
      <c r="F10" s="149">
        <v>23626.32</v>
      </c>
      <c r="G10" s="154">
        <v>51361.58</v>
      </c>
      <c r="H10" s="149">
        <v>23626.32</v>
      </c>
      <c r="I10" s="154">
        <v>51361.58</v>
      </c>
      <c r="J10" s="154">
        <v>24335.11</v>
      </c>
      <c r="K10" s="154">
        <v>52902.43</v>
      </c>
    </row>
    <row r="11" spans="1:11" x14ac:dyDescent="0.3">
      <c r="A11" s="136" t="s">
        <v>64</v>
      </c>
      <c r="B11" s="120">
        <v>23000</v>
      </c>
      <c r="C11" s="124">
        <v>50000</v>
      </c>
      <c r="D11" s="149">
        <v>23000</v>
      </c>
      <c r="E11" s="154">
        <v>50000</v>
      </c>
      <c r="F11" s="149">
        <v>23000</v>
      </c>
      <c r="G11" s="154">
        <v>50000</v>
      </c>
      <c r="H11" s="149">
        <v>23000</v>
      </c>
      <c r="I11" s="154">
        <v>50000</v>
      </c>
      <c r="J11" s="154">
        <v>24335.11</v>
      </c>
      <c r="K11" s="154">
        <v>50000</v>
      </c>
    </row>
    <row r="12" spans="1:11" x14ac:dyDescent="0.3">
      <c r="A12" s="136" t="s">
        <v>85</v>
      </c>
      <c r="B12" s="120">
        <v>23253</v>
      </c>
      <c r="C12" s="124">
        <v>50550</v>
      </c>
      <c r="D12" s="149">
        <v>23508.78</v>
      </c>
      <c r="E12" s="154">
        <v>51106.05</v>
      </c>
      <c r="F12" s="149">
        <v>23626.32</v>
      </c>
      <c r="G12" s="154">
        <v>51361.58</v>
      </c>
      <c r="H12" s="149">
        <v>23626.32</v>
      </c>
      <c r="I12" s="154">
        <v>51361.58</v>
      </c>
      <c r="J12" s="154">
        <v>24335.11</v>
      </c>
      <c r="K12" s="154">
        <v>52902.43</v>
      </c>
    </row>
    <row r="13" spans="1:11" x14ac:dyDescent="0.3">
      <c r="A13" s="136" t="s">
        <v>65</v>
      </c>
      <c r="B13" s="120">
        <v>23253</v>
      </c>
      <c r="C13" s="124">
        <v>50550</v>
      </c>
      <c r="D13" s="149">
        <v>23508.78</v>
      </c>
      <c r="E13" s="154">
        <v>51106.05</v>
      </c>
      <c r="F13" s="149">
        <v>23626.32</v>
      </c>
      <c r="G13" s="154">
        <v>51361.58</v>
      </c>
      <c r="H13" s="149">
        <v>23626.32</v>
      </c>
      <c r="I13" s="154">
        <v>51361.58</v>
      </c>
      <c r="J13" s="154">
        <v>24335.11</v>
      </c>
      <c r="K13" s="154">
        <v>52902.43</v>
      </c>
    </row>
    <row r="14" spans="1:11" x14ac:dyDescent="0.3">
      <c r="A14" s="136" t="s">
        <v>66</v>
      </c>
      <c r="B14" s="120">
        <v>23000</v>
      </c>
      <c r="C14" s="124">
        <v>50000</v>
      </c>
      <c r="D14" s="149">
        <v>23508</v>
      </c>
      <c r="E14" s="154">
        <v>51106</v>
      </c>
      <c r="F14" s="149">
        <v>23626.32</v>
      </c>
      <c r="G14" s="154">
        <v>51361</v>
      </c>
      <c r="H14" s="149">
        <v>23626.32</v>
      </c>
      <c r="I14" s="154">
        <v>51361</v>
      </c>
      <c r="J14" s="154">
        <v>24335</v>
      </c>
      <c r="K14" s="154">
        <v>52902</v>
      </c>
    </row>
    <row r="15" spans="1:11" x14ac:dyDescent="0.3">
      <c r="A15" s="136" t="s">
        <v>67</v>
      </c>
      <c r="B15" s="120">
        <v>23000</v>
      </c>
      <c r="C15" s="124">
        <v>50000</v>
      </c>
      <c r="D15" s="149">
        <v>23000</v>
      </c>
      <c r="E15" s="154">
        <v>50000</v>
      </c>
      <c r="F15" s="149">
        <v>23000</v>
      </c>
      <c r="G15" s="154">
        <v>50000</v>
      </c>
      <c r="H15" s="149">
        <v>23000</v>
      </c>
      <c r="I15" s="154">
        <v>50000</v>
      </c>
      <c r="J15" s="149">
        <v>24335.11</v>
      </c>
      <c r="K15" s="189">
        <v>52902.43</v>
      </c>
    </row>
    <row r="16" spans="1:11" x14ac:dyDescent="0.3">
      <c r="A16" s="136" t="s">
        <v>68</v>
      </c>
      <c r="B16" s="120">
        <v>21000</v>
      </c>
      <c r="C16" s="124">
        <v>38000</v>
      </c>
      <c r="D16" s="149">
        <v>21000</v>
      </c>
      <c r="E16" s="154">
        <v>38000</v>
      </c>
      <c r="F16" s="149">
        <v>21000</v>
      </c>
      <c r="G16" s="154">
        <v>38000</v>
      </c>
      <c r="H16" s="149">
        <v>21000</v>
      </c>
      <c r="I16" s="154">
        <v>38000</v>
      </c>
      <c r="J16" s="154">
        <v>23000</v>
      </c>
      <c r="K16" s="154">
        <v>50000</v>
      </c>
    </row>
    <row r="17" spans="1:11" x14ac:dyDescent="0.3">
      <c r="A17" s="136" t="s">
        <v>69</v>
      </c>
      <c r="B17" s="120">
        <v>23000</v>
      </c>
      <c r="C17" s="124">
        <v>35434</v>
      </c>
      <c r="D17" s="149">
        <v>15748.78</v>
      </c>
      <c r="E17" s="154">
        <v>27560.39</v>
      </c>
      <c r="F17" s="149">
        <v>23626.32</v>
      </c>
      <c r="G17" s="154">
        <v>51361.58</v>
      </c>
      <c r="H17" s="149">
        <v>23626.32</v>
      </c>
      <c r="I17" s="154">
        <v>51361.58</v>
      </c>
      <c r="J17" s="154">
        <v>17324.28</v>
      </c>
      <c r="K17" s="154">
        <v>32320.61</v>
      </c>
    </row>
    <row r="18" spans="1:11" x14ac:dyDescent="0.3">
      <c r="A18" s="141" t="s">
        <v>70</v>
      </c>
      <c r="B18" s="142">
        <v>23253</v>
      </c>
      <c r="C18" s="143">
        <v>50550</v>
      </c>
      <c r="D18" s="150">
        <v>23253</v>
      </c>
      <c r="E18" s="155">
        <v>50550</v>
      </c>
      <c r="F18" s="150">
        <v>23626.32</v>
      </c>
      <c r="G18" s="155">
        <v>51361.58</v>
      </c>
      <c r="H18" s="150">
        <v>23626.32</v>
      </c>
      <c r="I18" s="155">
        <v>51361.58</v>
      </c>
      <c r="J18" s="155">
        <v>23626</v>
      </c>
      <c r="K18" s="155">
        <v>51362</v>
      </c>
    </row>
    <row r="19" spans="1:11" x14ac:dyDescent="0.3">
      <c r="A19" s="136" t="s">
        <v>71</v>
      </c>
      <c r="B19" s="120">
        <v>23000</v>
      </c>
      <c r="C19" s="124">
        <v>50000</v>
      </c>
      <c r="D19" s="149">
        <v>23000</v>
      </c>
      <c r="E19" s="154">
        <v>50000</v>
      </c>
      <c r="F19" s="149">
        <v>23000</v>
      </c>
      <c r="G19" s="154">
        <v>50000</v>
      </c>
      <c r="H19" s="149">
        <v>23626.32</v>
      </c>
      <c r="I19" s="154">
        <v>51361.58</v>
      </c>
      <c r="J19" s="154">
        <v>23626.32</v>
      </c>
      <c r="K19" s="154">
        <v>51361.51</v>
      </c>
    </row>
    <row r="20" spans="1:11" x14ac:dyDescent="0.3">
      <c r="A20" s="136" t="s">
        <v>73</v>
      </c>
      <c r="B20" s="120">
        <v>23253</v>
      </c>
      <c r="C20" s="124">
        <v>50550</v>
      </c>
      <c r="D20" s="149">
        <v>23508.78</v>
      </c>
      <c r="E20" s="154">
        <v>51106.05</v>
      </c>
      <c r="F20" s="149">
        <v>23626.32</v>
      </c>
      <c r="G20" s="154">
        <v>51361.58</v>
      </c>
      <c r="H20" s="149">
        <v>23626.32</v>
      </c>
      <c r="I20" s="154">
        <v>51361.58</v>
      </c>
      <c r="J20" s="154">
        <v>24335.11</v>
      </c>
      <c r="K20" s="154">
        <v>52902.43</v>
      </c>
    </row>
    <row r="21" spans="1:11" x14ac:dyDescent="0.3">
      <c r="A21" s="136" t="s">
        <v>175</v>
      </c>
      <c r="B21" s="200">
        <v>23253</v>
      </c>
      <c r="C21" s="203">
        <v>50550</v>
      </c>
      <c r="D21" s="206">
        <v>23508.78</v>
      </c>
      <c r="E21" s="209">
        <v>51106.05</v>
      </c>
      <c r="F21" s="206">
        <v>23626.32</v>
      </c>
      <c r="G21" s="209">
        <v>51361.58</v>
      </c>
      <c r="H21" s="206">
        <v>23626.32</v>
      </c>
      <c r="I21" s="209">
        <v>51361.58</v>
      </c>
      <c r="J21" s="189">
        <v>23626.32</v>
      </c>
      <c r="K21" s="154">
        <v>51361.58</v>
      </c>
    </row>
    <row r="22" spans="1:11" x14ac:dyDescent="0.3">
      <c r="A22" s="136" t="s">
        <v>176</v>
      </c>
      <c r="B22" s="201"/>
      <c r="C22" s="204"/>
      <c r="D22" s="207"/>
      <c r="E22" s="210"/>
      <c r="F22" s="207"/>
      <c r="G22" s="210"/>
      <c r="H22" s="207"/>
      <c r="I22" s="210"/>
      <c r="J22" s="189">
        <v>24335.11</v>
      </c>
      <c r="K22" s="154">
        <v>52902.43</v>
      </c>
    </row>
    <row r="23" spans="1:11" x14ac:dyDescent="0.3">
      <c r="A23" s="136" t="s">
        <v>177</v>
      </c>
      <c r="B23" s="201"/>
      <c r="C23" s="204"/>
      <c r="D23" s="207"/>
      <c r="E23" s="210"/>
      <c r="F23" s="208"/>
      <c r="G23" s="210"/>
      <c r="H23" s="208"/>
      <c r="I23" s="210"/>
      <c r="J23" s="189">
        <v>21901.599999999999</v>
      </c>
      <c r="K23" s="154">
        <v>52902.43</v>
      </c>
    </row>
    <row r="24" spans="1:11" x14ac:dyDescent="0.3">
      <c r="A24" s="136" t="s">
        <v>178</v>
      </c>
      <c r="B24" s="202"/>
      <c r="C24" s="205"/>
      <c r="D24" s="208"/>
      <c r="E24" s="211"/>
      <c r="F24" s="192">
        <v>20626.32</v>
      </c>
      <c r="G24" s="211"/>
      <c r="H24" s="192">
        <v>21500</v>
      </c>
      <c r="I24" s="211"/>
      <c r="J24" s="189">
        <v>21500</v>
      </c>
      <c r="K24" s="154">
        <v>51361.58</v>
      </c>
    </row>
    <row r="25" spans="1:11" x14ac:dyDescent="0.3">
      <c r="A25" s="136" t="s">
        <v>75</v>
      </c>
      <c r="B25" s="120">
        <v>23000</v>
      </c>
      <c r="C25" s="124">
        <v>50000</v>
      </c>
      <c r="D25" s="149">
        <v>23000</v>
      </c>
      <c r="E25" s="154">
        <v>50000</v>
      </c>
      <c r="F25" s="149">
        <v>23600</v>
      </c>
      <c r="G25" s="154">
        <v>51300</v>
      </c>
      <c r="H25" s="149">
        <v>23626.32</v>
      </c>
      <c r="I25" s="154">
        <v>51361</v>
      </c>
      <c r="J25" s="154">
        <v>24335.11</v>
      </c>
      <c r="K25" s="154">
        <v>52902.43</v>
      </c>
    </row>
    <row r="26" spans="1:11" x14ac:dyDescent="0.3">
      <c r="A26" s="136" t="s">
        <v>76</v>
      </c>
      <c r="B26" s="120">
        <v>23253</v>
      </c>
      <c r="C26" s="124">
        <v>50550</v>
      </c>
      <c r="D26" s="149">
        <v>23508.78</v>
      </c>
      <c r="E26" s="154">
        <v>51106.05</v>
      </c>
      <c r="F26" s="149">
        <v>23626.32</v>
      </c>
      <c r="G26" s="154">
        <v>51361.58</v>
      </c>
      <c r="H26" s="149">
        <v>23622</v>
      </c>
      <c r="I26" s="154">
        <v>51361.58</v>
      </c>
      <c r="J26" s="154">
        <v>24335.11</v>
      </c>
      <c r="K26" s="154">
        <v>52902.43</v>
      </c>
    </row>
    <row r="27" spans="1:11" x14ac:dyDescent="0.3">
      <c r="A27" s="136" t="s">
        <v>77</v>
      </c>
      <c r="B27" s="120">
        <v>23253</v>
      </c>
      <c r="C27" s="124">
        <v>50550</v>
      </c>
      <c r="D27" s="149">
        <v>23508.78</v>
      </c>
      <c r="E27" s="154">
        <v>51106.05</v>
      </c>
      <c r="F27" s="149">
        <v>23626.32</v>
      </c>
      <c r="G27" s="154">
        <v>51361.58</v>
      </c>
      <c r="H27" s="149">
        <v>23626.32</v>
      </c>
      <c r="I27" s="154">
        <v>51361.58</v>
      </c>
      <c r="J27" s="154" t="s">
        <v>174</v>
      </c>
      <c r="K27" s="154" t="s">
        <v>174</v>
      </c>
    </row>
    <row r="28" spans="1:11" x14ac:dyDescent="0.3">
      <c r="A28" s="137" t="s">
        <v>78</v>
      </c>
      <c r="B28" s="120">
        <v>23253</v>
      </c>
      <c r="C28" s="128">
        <v>35824.559999999998</v>
      </c>
      <c r="D28" s="151">
        <v>23508.78</v>
      </c>
      <c r="E28" s="156">
        <v>36218.629999999997</v>
      </c>
      <c r="F28" s="163">
        <v>23626.32</v>
      </c>
      <c r="G28" s="164">
        <v>36399.72</v>
      </c>
      <c r="H28" s="163">
        <v>23626.32</v>
      </c>
      <c r="I28" s="164">
        <v>36399.72</v>
      </c>
      <c r="J28" s="154">
        <v>24335.11</v>
      </c>
      <c r="K28" s="154">
        <v>37031.71</v>
      </c>
    </row>
    <row r="29" spans="1:11" ht="14.4" thickBot="1" x14ac:dyDescent="0.35">
      <c r="A29" s="138" t="s">
        <v>161</v>
      </c>
      <c r="B29" s="121">
        <v>15748.78</v>
      </c>
      <c r="C29" s="134">
        <v>27560.39</v>
      </c>
      <c r="D29" s="152">
        <v>15748.78</v>
      </c>
      <c r="E29" s="157">
        <v>27560.39</v>
      </c>
      <c r="F29" s="165">
        <v>15748.78</v>
      </c>
      <c r="G29" s="166">
        <v>27560.39</v>
      </c>
      <c r="H29" s="165">
        <v>15748.78</v>
      </c>
      <c r="I29" s="166">
        <v>27560.39</v>
      </c>
      <c r="J29" s="190">
        <v>15749</v>
      </c>
      <c r="K29" s="191">
        <v>27560</v>
      </c>
    </row>
    <row r="30" spans="1:11" ht="14.4" thickTop="1" x14ac:dyDescent="0.3"/>
    <row r="31" spans="1:11" ht="40.799999999999997" customHeight="1" x14ac:dyDescent="0.3">
      <c r="A31" s="199" t="s">
        <v>165</v>
      </c>
      <c r="B31" s="199"/>
      <c r="C31" s="199"/>
      <c r="D31" s="199"/>
      <c r="E31" s="199"/>
      <c r="F31" s="199"/>
      <c r="G31" s="199"/>
      <c r="H31" s="199"/>
    </row>
    <row r="34" spans="1:1" x14ac:dyDescent="0.3">
      <c r="A34" s="6" t="s">
        <v>179</v>
      </c>
    </row>
  </sheetData>
  <mergeCells count="14">
    <mergeCell ref="A31:H31"/>
    <mergeCell ref="J4:K4"/>
    <mergeCell ref="B21:B24"/>
    <mergeCell ref="C21:C24"/>
    <mergeCell ref="D21:D24"/>
    <mergeCell ref="E21:E24"/>
    <mergeCell ref="G21:G24"/>
    <mergeCell ref="I21:I24"/>
    <mergeCell ref="F21:F23"/>
    <mergeCell ref="H21:H23"/>
    <mergeCell ref="B4:C4"/>
    <mergeCell ref="D4:E4"/>
    <mergeCell ref="F4:G4"/>
    <mergeCell ref="H4:I4"/>
  </mergeCells>
  <pageMargins left="0.7" right="0.7" top="0.75" bottom="0.75" header="0.3" footer="0.3"/>
  <pageSetup paperSize="9" orientation="portrait" r:id="rId1"/>
  <ignoredErrors>
    <ignoredError sqref="B6:C6"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A1:P77"/>
  <sheetViews>
    <sheetView workbookViewId="0"/>
  </sheetViews>
  <sheetFormatPr defaultRowHeight="12.6" x14ac:dyDescent="0.25"/>
  <cols>
    <col min="1" max="1" width="26.33203125" style="6" customWidth="1"/>
    <col min="2" max="2" width="12.6640625" style="6" customWidth="1"/>
    <col min="3" max="3" width="11.33203125" style="6" customWidth="1"/>
    <col min="4" max="4" width="14.6640625" style="6" customWidth="1"/>
    <col min="5" max="6" width="16.6640625" style="6" customWidth="1"/>
    <col min="7" max="7" width="24.5546875" style="6" customWidth="1"/>
    <col min="8" max="8" width="14.33203125" style="6" customWidth="1"/>
    <col min="9" max="9" width="12.109375" style="6" customWidth="1"/>
    <col min="10" max="10" width="13.33203125" style="6" customWidth="1"/>
    <col min="11" max="11" width="17.33203125" style="6" customWidth="1"/>
    <col min="12" max="12" width="15.44140625" style="6" customWidth="1"/>
    <col min="13" max="13" width="18.88671875" style="6" customWidth="1"/>
    <col min="14" max="14" width="17" style="6" customWidth="1"/>
    <col min="15" max="15" width="16" style="6" customWidth="1"/>
    <col min="16" max="16" width="17.109375" style="6" customWidth="1"/>
    <col min="17" max="16384" width="8.88671875" style="6"/>
  </cols>
  <sheetData>
    <row r="1" spans="1:16" ht="13.8" x14ac:dyDescent="0.3">
      <c r="A1" s="2" t="s">
        <v>144</v>
      </c>
    </row>
    <row r="2" spans="1:16" x14ac:dyDescent="0.25">
      <c r="A2" s="5"/>
    </row>
    <row r="3" spans="1:16" ht="13.2" thickBot="1" x14ac:dyDescent="0.3"/>
    <row r="4" spans="1:16" ht="16.95" customHeight="1" thickTop="1" x14ac:dyDescent="0.25">
      <c r="A4" s="212" t="s">
        <v>41</v>
      </c>
      <c r="B4" s="212"/>
      <c r="C4" s="212"/>
      <c r="D4" s="212"/>
      <c r="E4" s="212"/>
      <c r="F4" s="212"/>
      <c r="G4" s="212"/>
      <c r="H4" s="212"/>
      <c r="I4" s="212"/>
      <c r="J4" s="212"/>
      <c r="K4" s="212"/>
      <c r="L4" s="212"/>
      <c r="M4" s="212"/>
      <c r="N4" s="212"/>
      <c r="O4" s="7"/>
      <c r="P4" s="7"/>
    </row>
    <row r="5" spans="1:16" ht="18.600000000000001" customHeight="1" x14ac:dyDescent="0.25">
      <c r="A5" s="8" t="s">
        <v>0</v>
      </c>
      <c r="B5" s="9" t="s">
        <v>42</v>
      </c>
      <c r="C5" s="9" t="s">
        <v>43</v>
      </c>
      <c r="D5" s="9" t="s">
        <v>44</v>
      </c>
      <c r="E5" s="9" t="s">
        <v>45</v>
      </c>
      <c r="F5" s="9" t="s">
        <v>46</v>
      </c>
      <c r="G5" s="9" t="s">
        <v>47</v>
      </c>
      <c r="H5" s="9" t="s">
        <v>49</v>
      </c>
      <c r="I5" s="9" t="s">
        <v>51</v>
      </c>
      <c r="J5" s="9" t="s">
        <v>53</v>
      </c>
      <c r="K5" s="9" t="s">
        <v>55</v>
      </c>
      <c r="L5" s="9" t="s">
        <v>56</v>
      </c>
      <c r="M5" s="9" t="s">
        <v>57</v>
      </c>
      <c r="N5" s="9" t="s">
        <v>101</v>
      </c>
      <c r="O5" s="9" t="s">
        <v>115</v>
      </c>
      <c r="P5" s="9" t="s">
        <v>117</v>
      </c>
    </row>
    <row r="6" spans="1:16" x14ac:dyDescent="0.25">
      <c r="A6" s="10" t="s">
        <v>8</v>
      </c>
      <c r="B6" s="11">
        <v>77</v>
      </c>
      <c r="C6" s="12">
        <v>77.47</v>
      </c>
      <c r="D6" s="12">
        <v>77.47</v>
      </c>
      <c r="E6" s="12">
        <v>77</v>
      </c>
      <c r="F6" s="13">
        <v>77.47</v>
      </c>
      <c r="G6" s="12">
        <v>77.47</v>
      </c>
      <c r="H6" s="12">
        <v>77.47</v>
      </c>
      <c r="I6" s="12">
        <v>77.47</v>
      </c>
      <c r="J6" s="12">
        <v>140</v>
      </c>
      <c r="K6" s="14">
        <v>140</v>
      </c>
      <c r="L6" s="15">
        <v>140</v>
      </c>
      <c r="M6" s="15">
        <v>140</v>
      </c>
      <c r="N6" s="15">
        <v>140</v>
      </c>
      <c r="O6" s="15">
        <v>140</v>
      </c>
      <c r="P6" s="15">
        <v>140</v>
      </c>
    </row>
    <row r="7" spans="1:16" ht="12.75" customHeight="1" x14ac:dyDescent="0.25">
      <c r="A7" s="10" t="s">
        <v>9</v>
      </c>
      <c r="B7" s="11">
        <v>98</v>
      </c>
      <c r="C7" s="12">
        <v>98</v>
      </c>
      <c r="D7" s="12">
        <v>98</v>
      </c>
      <c r="E7" s="12">
        <v>98</v>
      </c>
      <c r="F7" s="13">
        <v>98</v>
      </c>
      <c r="G7" s="12">
        <v>98</v>
      </c>
      <c r="H7" s="12">
        <v>98</v>
      </c>
      <c r="I7" s="12">
        <v>98</v>
      </c>
      <c r="J7" s="12">
        <v>140</v>
      </c>
      <c r="K7" s="14">
        <v>140</v>
      </c>
      <c r="L7" s="15">
        <v>140</v>
      </c>
      <c r="M7" s="15">
        <v>140</v>
      </c>
      <c r="N7" s="15">
        <v>140</v>
      </c>
      <c r="O7" s="15">
        <v>140</v>
      </c>
      <c r="P7" s="15">
        <v>140</v>
      </c>
    </row>
    <row r="8" spans="1:16" ht="39" customHeight="1" x14ac:dyDescent="0.25">
      <c r="A8" s="16" t="s">
        <v>122</v>
      </c>
      <c r="B8" s="11">
        <v>62</v>
      </c>
      <c r="C8" s="12">
        <v>61.97</v>
      </c>
      <c r="D8" s="12">
        <v>62</v>
      </c>
      <c r="E8" s="12">
        <v>62</v>
      </c>
      <c r="F8" s="13">
        <v>62</v>
      </c>
      <c r="G8" s="12">
        <v>61.97</v>
      </c>
      <c r="H8" s="12">
        <v>100</v>
      </c>
      <c r="I8" s="12">
        <v>100</v>
      </c>
      <c r="J8" s="12">
        <v>140</v>
      </c>
      <c r="K8" s="14">
        <v>140</v>
      </c>
      <c r="L8" s="15">
        <v>140</v>
      </c>
      <c r="M8" s="15">
        <v>140</v>
      </c>
      <c r="N8" s="15">
        <v>140</v>
      </c>
      <c r="O8" s="15">
        <v>140</v>
      </c>
      <c r="P8" s="15" t="s">
        <v>119</v>
      </c>
    </row>
    <row r="9" spans="1:16" ht="39" customHeight="1" x14ac:dyDescent="0.25">
      <c r="A9" s="16" t="s">
        <v>121</v>
      </c>
      <c r="B9" s="11">
        <v>62</v>
      </c>
      <c r="C9" s="12">
        <v>61.97</v>
      </c>
      <c r="D9" s="12">
        <v>62</v>
      </c>
      <c r="E9" s="12">
        <v>62</v>
      </c>
      <c r="F9" s="13">
        <v>62</v>
      </c>
      <c r="G9" s="12">
        <v>61.97</v>
      </c>
      <c r="H9" s="12">
        <v>100</v>
      </c>
      <c r="I9" s="12">
        <v>100</v>
      </c>
      <c r="J9" s="12">
        <v>140</v>
      </c>
      <c r="K9" s="14">
        <v>140</v>
      </c>
      <c r="L9" s="15">
        <v>140</v>
      </c>
      <c r="M9" s="15">
        <v>140</v>
      </c>
      <c r="N9" s="15">
        <v>140</v>
      </c>
      <c r="O9" s="15">
        <v>140</v>
      </c>
      <c r="P9" s="15">
        <v>150</v>
      </c>
    </row>
    <row r="10" spans="1:16" ht="39.6" x14ac:dyDescent="0.25">
      <c r="A10" s="16" t="s">
        <v>48</v>
      </c>
      <c r="B10" s="11">
        <v>85.21</v>
      </c>
      <c r="C10" s="12">
        <v>85.21</v>
      </c>
      <c r="D10" s="12">
        <v>86</v>
      </c>
      <c r="E10" s="12">
        <v>90</v>
      </c>
      <c r="F10" s="13">
        <v>92</v>
      </c>
      <c r="G10" s="12">
        <v>110</v>
      </c>
      <c r="H10" s="12">
        <v>130</v>
      </c>
      <c r="I10" s="12">
        <v>130</v>
      </c>
      <c r="J10" s="12">
        <v>140</v>
      </c>
      <c r="K10" s="14" t="s">
        <v>88</v>
      </c>
      <c r="L10" s="15" t="s">
        <v>89</v>
      </c>
      <c r="M10" s="15" t="s">
        <v>103</v>
      </c>
      <c r="N10" s="15" t="s">
        <v>123</v>
      </c>
      <c r="O10" s="15" t="s">
        <v>123</v>
      </c>
      <c r="P10" s="15" t="s">
        <v>123</v>
      </c>
    </row>
    <row r="11" spans="1:16" ht="37.799999999999997" x14ac:dyDescent="0.25">
      <c r="A11" s="10" t="s">
        <v>11</v>
      </c>
      <c r="B11" s="11">
        <v>62</v>
      </c>
      <c r="C11" s="12">
        <v>62</v>
      </c>
      <c r="D11" s="12">
        <v>62</v>
      </c>
      <c r="E11" s="12">
        <v>62</v>
      </c>
      <c r="F11" s="13">
        <v>62</v>
      </c>
      <c r="G11" s="12">
        <v>62</v>
      </c>
      <c r="H11" s="12">
        <v>62</v>
      </c>
      <c r="I11" s="12">
        <v>62</v>
      </c>
      <c r="J11" s="12">
        <v>140</v>
      </c>
      <c r="K11" s="14">
        <v>140</v>
      </c>
      <c r="L11" s="17">
        <v>140</v>
      </c>
      <c r="M11" s="15">
        <v>140</v>
      </c>
      <c r="N11" s="15">
        <v>140</v>
      </c>
      <c r="O11" s="15">
        <v>140</v>
      </c>
      <c r="P11" s="15" t="s">
        <v>54</v>
      </c>
    </row>
    <row r="12" spans="1:16" x14ac:dyDescent="0.25">
      <c r="A12" s="10" t="s">
        <v>12</v>
      </c>
      <c r="B12" s="11">
        <v>98</v>
      </c>
      <c r="C12" s="12">
        <v>98</v>
      </c>
      <c r="D12" s="12">
        <v>98.13</v>
      </c>
      <c r="E12" s="12">
        <v>98</v>
      </c>
      <c r="F12" s="13">
        <v>98</v>
      </c>
      <c r="G12" s="12">
        <v>98.13</v>
      </c>
      <c r="H12" s="12">
        <v>98.13</v>
      </c>
      <c r="I12" s="12">
        <v>98.13</v>
      </c>
      <c r="J12" s="12">
        <v>140</v>
      </c>
      <c r="K12" s="14">
        <v>140</v>
      </c>
      <c r="L12" s="17">
        <v>140</v>
      </c>
      <c r="M12" s="15">
        <v>140</v>
      </c>
      <c r="N12" s="15">
        <v>140</v>
      </c>
      <c r="O12" s="15">
        <v>140</v>
      </c>
      <c r="P12" s="15">
        <v>140</v>
      </c>
    </row>
    <row r="13" spans="1:16" ht="39.6" x14ac:dyDescent="0.25">
      <c r="A13" s="10" t="s">
        <v>13</v>
      </c>
      <c r="B13" s="11">
        <v>100</v>
      </c>
      <c r="C13" s="12">
        <v>100</v>
      </c>
      <c r="D13" s="12">
        <v>100</v>
      </c>
      <c r="E13" s="12">
        <v>100</v>
      </c>
      <c r="F13" s="13">
        <v>100</v>
      </c>
      <c r="G13" s="12">
        <v>110</v>
      </c>
      <c r="H13" s="12">
        <v>110</v>
      </c>
      <c r="I13" s="12">
        <v>110</v>
      </c>
      <c r="J13" s="12">
        <v>140</v>
      </c>
      <c r="K13" s="14">
        <v>140</v>
      </c>
      <c r="L13" s="15" t="s">
        <v>102</v>
      </c>
      <c r="M13" s="15" t="s">
        <v>104</v>
      </c>
      <c r="N13" s="15" t="s">
        <v>124</v>
      </c>
      <c r="O13" s="15" t="s">
        <v>124</v>
      </c>
      <c r="P13" s="15" t="s">
        <v>124</v>
      </c>
    </row>
    <row r="14" spans="1:16" x14ac:dyDescent="0.25">
      <c r="A14" s="10" t="s">
        <v>14</v>
      </c>
      <c r="B14" s="11">
        <v>110</v>
      </c>
      <c r="C14" s="12">
        <v>111.94</v>
      </c>
      <c r="D14" s="12">
        <v>113.84</v>
      </c>
      <c r="E14" s="12">
        <v>116</v>
      </c>
      <c r="F14" s="13">
        <v>118</v>
      </c>
      <c r="G14" s="12">
        <v>118</v>
      </c>
      <c r="H14" s="12">
        <v>118</v>
      </c>
      <c r="I14" s="12">
        <v>118</v>
      </c>
      <c r="J14" s="12">
        <v>140</v>
      </c>
      <c r="K14" s="14">
        <v>140</v>
      </c>
      <c r="L14" s="17">
        <v>140</v>
      </c>
      <c r="M14" s="15">
        <v>140</v>
      </c>
      <c r="N14" s="15">
        <v>140</v>
      </c>
      <c r="O14" s="15">
        <v>140</v>
      </c>
      <c r="P14" s="15">
        <v>140</v>
      </c>
    </row>
    <row r="15" spans="1:16" ht="52.2" x14ac:dyDescent="0.25">
      <c r="A15" s="18" t="s">
        <v>15</v>
      </c>
      <c r="B15" s="19">
        <v>77</v>
      </c>
      <c r="C15" s="17">
        <v>77</v>
      </c>
      <c r="D15" s="15" t="s">
        <v>90</v>
      </c>
      <c r="E15" s="15" t="s">
        <v>90</v>
      </c>
      <c r="F15" s="15" t="s">
        <v>90</v>
      </c>
      <c r="G15" s="15" t="s">
        <v>90</v>
      </c>
      <c r="H15" s="15" t="s">
        <v>90</v>
      </c>
      <c r="I15" s="69" t="s">
        <v>91</v>
      </c>
      <c r="J15" s="69" t="s">
        <v>127</v>
      </c>
      <c r="K15" s="15" t="s">
        <v>127</v>
      </c>
      <c r="L15" s="15" t="s">
        <v>127</v>
      </c>
      <c r="M15" s="15" t="s">
        <v>127</v>
      </c>
      <c r="N15" s="15" t="s">
        <v>127</v>
      </c>
      <c r="O15" s="15" t="s">
        <v>127</v>
      </c>
      <c r="P15" s="15" t="s">
        <v>127</v>
      </c>
    </row>
    <row r="16" spans="1:16" x14ac:dyDescent="0.25">
      <c r="A16" s="10" t="s">
        <v>16</v>
      </c>
      <c r="B16" s="11">
        <v>100</v>
      </c>
      <c r="C16" s="12">
        <v>100</v>
      </c>
      <c r="D16" s="12">
        <v>100</v>
      </c>
      <c r="E16" s="12">
        <v>100</v>
      </c>
      <c r="F16" s="13">
        <v>100</v>
      </c>
      <c r="G16" s="12">
        <v>100</v>
      </c>
      <c r="H16" s="12">
        <v>100</v>
      </c>
      <c r="I16" s="12">
        <v>100</v>
      </c>
      <c r="J16" s="12">
        <v>140</v>
      </c>
      <c r="K16" s="14">
        <v>140</v>
      </c>
      <c r="L16" s="17">
        <v>140</v>
      </c>
      <c r="M16" s="15">
        <v>140</v>
      </c>
      <c r="N16" s="15">
        <v>140</v>
      </c>
      <c r="O16" s="15">
        <v>140</v>
      </c>
      <c r="P16" s="15">
        <v>140</v>
      </c>
    </row>
    <row r="17" spans="1:16" x14ac:dyDescent="0.25">
      <c r="A17" s="10" t="s">
        <v>17</v>
      </c>
      <c r="B17" s="11">
        <v>77</v>
      </c>
      <c r="C17" s="12">
        <v>90</v>
      </c>
      <c r="D17" s="12">
        <v>90</v>
      </c>
      <c r="E17" s="12">
        <v>90</v>
      </c>
      <c r="F17" s="13">
        <v>90</v>
      </c>
      <c r="G17" s="12">
        <v>90</v>
      </c>
      <c r="H17" s="12">
        <v>90</v>
      </c>
      <c r="I17" s="12">
        <v>90</v>
      </c>
      <c r="J17" s="12">
        <v>140</v>
      </c>
      <c r="K17" s="14">
        <v>140</v>
      </c>
      <c r="L17" s="17">
        <v>140</v>
      </c>
      <c r="M17" s="15">
        <v>140</v>
      </c>
      <c r="N17" s="15">
        <v>140</v>
      </c>
      <c r="O17" s="15">
        <v>140</v>
      </c>
      <c r="P17" s="15">
        <v>140</v>
      </c>
    </row>
    <row r="18" spans="1:16" x14ac:dyDescent="0.25">
      <c r="A18" s="10" t="s">
        <v>18</v>
      </c>
      <c r="B18" s="11">
        <v>62</v>
      </c>
      <c r="C18" s="12">
        <v>61.97</v>
      </c>
      <c r="D18" s="12">
        <v>62</v>
      </c>
      <c r="E18" s="12">
        <v>62</v>
      </c>
      <c r="F18" s="13">
        <v>62</v>
      </c>
      <c r="G18" s="12">
        <v>70</v>
      </c>
      <c r="H18" s="12">
        <v>70</v>
      </c>
      <c r="I18" s="12">
        <v>70</v>
      </c>
      <c r="J18" s="12">
        <v>140</v>
      </c>
      <c r="K18" s="14">
        <v>140</v>
      </c>
      <c r="L18" s="17">
        <v>140</v>
      </c>
      <c r="M18" s="15">
        <v>140</v>
      </c>
      <c r="N18" s="15">
        <v>140</v>
      </c>
      <c r="O18" s="15">
        <v>140</v>
      </c>
      <c r="P18" s="15">
        <v>140</v>
      </c>
    </row>
    <row r="19" spans="1:16" x14ac:dyDescent="0.25">
      <c r="A19" s="20" t="s">
        <v>19</v>
      </c>
      <c r="B19" s="21">
        <v>110</v>
      </c>
      <c r="C19" s="22">
        <v>110</v>
      </c>
      <c r="D19" s="22">
        <v>110</v>
      </c>
      <c r="E19" s="22">
        <v>110</v>
      </c>
      <c r="F19" s="23">
        <v>110</v>
      </c>
      <c r="G19" s="22">
        <v>110</v>
      </c>
      <c r="H19" s="22">
        <v>110</v>
      </c>
      <c r="I19" s="22">
        <v>125</v>
      </c>
      <c r="J19" s="22">
        <v>140</v>
      </c>
      <c r="K19" s="24">
        <v>140</v>
      </c>
      <c r="L19" s="25">
        <v>140</v>
      </c>
      <c r="M19" s="25">
        <v>140</v>
      </c>
      <c r="N19" s="25">
        <v>140</v>
      </c>
      <c r="O19" s="25">
        <v>140</v>
      </c>
      <c r="P19" s="25">
        <v>140</v>
      </c>
    </row>
    <row r="20" spans="1:16" ht="39.6" x14ac:dyDescent="0.25">
      <c r="A20" s="10" t="s">
        <v>20</v>
      </c>
      <c r="B20" s="11">
        <v>77</v>
      </c>
      <c r="C20" s="12">
        <v>77.47</v>
      </c>
      <c r="D20" s="12">
        <v>77</v>
      </c>
      <c r="E20" s="12">
        <v>77</v>
      </c>
      <c r="F20" s="13">
        <v>77</v>
      </c>
      <c r="G20" s="12">
        <v>77.47</v>
      </c>
      <c r="H20" s="12">
        <v>77.47</v>
      </c>
      <c r="I20" s="12">
        <v>77.47</v>
      </c>
      <c r="J20" s="12">
        <v>140</v>
      </c>
      <c r="K20" s="26" t="s">
        <v>92</v>
      </c>
      <c r="L20" s="26" t="s">
        <v>92</v>
      </c>
      <c r="M20" s="26" t="s">
        <v>108</v>
      </c>
      <c r="N20" s="26" t="s">
        <v>124</v>
      </c>
      <c r="O20" s="26" t="s">
        <v>124</v>
      </c>
      <c r="P20" s="26" t="s">
        <v>124</v>
      </c>
    </row>
    <row r="21" spans="1:16" x14ac:dyDescent="0.25">
      <c r="A21" s="10" t="s">
        <v>21</v>
      </c>
      <c r="B21" s="11">
        <v>62</v>
      </c>
      <c r="C21" s="12">
        <v>62</v>
      </c>
      <c r="D21" s="12">
        <v>62</v>
      </c>
      <c r="E21" s="12">
        <v>62</v>
      </c>
      <c r="F21" s="13">
        <v>62</v>
      </c>
      <c r="G21" s="12">
        <v>62</v>
      </c>
      <c r="H21" s="12">
        <v>62</v>
      </c>
      <c r="I21" s="12">
        <v>62</v>
      </c>
      <c r="J21" s="12">
        <v>62</v>
      </c>
      <c r="K21" s="14">
        <v>62</v>
      </c>
      <c r="L21" s="17">
        <v>140</v>
      </c>
      <c r="M21" s="15">
        <v>140</v>
      </c>
      <c r="N21" s="15">
        <v>140</v>
      </c>
      <c r="O21" s="15">
        <v>140</v>
      </c>
      <c r="P21" s="15">
        <v>140</v>
      </c>
    </row>
    <row r="22" spans="1:16" x14ac:dyDescent="0.25">
      <c r="A22" s="10" t="s">
        <v>22</v>
      </c>
      <c r="B22" s="11">
        <v>62</v>
      </c>
      <c r="C22" s="12">
        <v>62</v>
      </c>
      <c r="D22" s="12">
        <v>62</v>
      </c>
      <c r="E22" s="12">
        <v>75</v>
      </c>
      <c r="F22" s="13">
        <v>85</v>
      </c>
      <c r="G22" s="12">
        <v>85</v>
      </c>
      <c r="H22" s="12">
        <v>85</v>
      </c>
      <c r="I22" s="12">
        <v>85</v>
      </c>
      <c r="J22" s="12">
        <v>140</v>
      </c>
      <c r="K22" s="14">
        <v>140</v>
      </c>
      <c r="L22" s="17">
        <v>140</v>
      </c>
      <c r="M22" s="15">
        <v>140</v>
      </c>
      <c r="N22" s="15">
        <v>140</v>
      </c>
      <c r="O22" s="15">
        <v>140</v>
      </c>
      <c r="P22" s="15">
        <v>140</v>
      </c>
    </row>
    <row r="23" spans="1:16" x14ac:dyDescent="0.25">
      <c r="A23" s="10" t="s">
        <v>23</v>
      </c>
      <c r="B23" s="11">
        <v>98</v>
      </c>
      <c r="C23" s="12">
        <v>98</v>
      </c>
      <c r="D23" s="12">
        <v>98</v>
      </c>
      <c r="E23" s="12">
        <v>98</v>
      </c>
      <c r="F23" s="13">
        <v>98</v>
      </c>
      <c r="G23" s="12">
        <v>98</v>
      </c>
      <c r="H23" s="12">
        <v>98</v>
      </c>
      <c r="I23" s="12">
        <v>98</v>
      </c>
      <c r="J23" s="12">
        <v>140</v>
      </c>
      <c r="K23" s="14">
        <v>140</v>
      </c>
      <c r="L23" s="17">
        <v>140</v>
      </c>
      <c r="M23" s="15">
        <v>140</v>
      </c>
      <c r="N23" s="15">
        <v>140</v>
      </c>
      <c r="O23" s="15">
        <v>140</v>
      </c>
      <c r="P23" s="15">
        <v>140</v>
      </c>
    </row>
    <row r="24" spans="1:16" x14ac:dyDescent="0.25">
      <c r="A24" s="6" t="s">
        <v>27</v>
      </c>
      <c r="B24" s="11">
        <v>120</v>
      </c>
      <c r="C24" s="12">
        <v>122</v>
      </c>
      <c r="D24" s="12">
        <v>125</v>
      </c>
      <c r="E24" s="12">
        <v>127</v>
      </c>
      <c r="F24" s="13">
        <v>129</v>
      </c>
      <c r="G24" s="12">
        <v>129.5</v>
      </c>
      <c r="H24" s="12">
        <v>130.5</v>
      </c>
      <c r="I24" s="12">
        <v>132.5</v>
      </c>
      <c r="J24" s="12">
        <v>136.5</v>
      </c>
      <c r="K24" s="14">
        <v>141</v>
      </c>
      <c r="L24" s="17">
        <v>143</v>
      </c>
      <c r="M24" s="27">
        <v>143.5</v>
      </c>
      <c r="N24" s="27">
        <v>143.5</v>
      </c>
      <c r="O24" s="27">
        <v>143.5</v>
      </c>
      <c r="P24" s="27">
        <v>143.5</v>
      </c>
    </row>
    <row r="25" spans="1:16" ht="37.799999999999997" x14ac:dyDescent="0.25">
      <c r="A25" s="6" t="s">
        <v>26</v>
      </c>
      <c r="B25" s="11">
        <v>116</v>
      </c>
      <c r="C25" s="12">
        <v>120</v>
      </c>
      <c r="D25" s="12">
        <v>120</v>
      </c>
      <c r="E25" s="12">
        <v>126</v>
      </c>
      <c r="F25" s="13">
        <v>128</v>
      </c>
      <c r="G25" s="12">
        <v>130</v>
      </c>
      <c r="H25" s="12">
        <v>130</v>
      </c>
      <c r="I25" s="12">
        <v>130</v>
      </c>
      <c r="J25" s="12">
        <v>130</v>
      </c>
      <c r="K25" s="14">
        <v>130</v>
      </c>
      <c r="L25" s="17">
        <v>140</v>
      </c>
      <c r="M25" s="15">
        <v>140</v>
      </c>
      <c r="N25" s="15">
        <v>140</v>
      </c>
      <c r="O25" s="15" t="s">
        <v>128</v>
      </c>
      <c r="P25" s="15" t="s">
        <v>128</v>
      </c>
    </row>
    <row r="26" spans="1:16" x14ac:dyDescent="0.25">
      <c r="A26" s="6" t="s">
        <v>24</v>
      </c>
      <c r="B26" s="11">
        <v>77</v>
      </c>
      <c r="C26" s="12">
        <v>77.47</v>
      </c>
      <c r="D26" s="12">
        <v>77</v>
      </c>
      <c r="E26" s="12">
        <v>77</v>
      </c>
      <c r="F26" s="13">
        <v>77</v>
      </c>
      <c r="G26" s="12">
        <v>77.47</v>
      </c>
      <c r="H26" s="12">
        <v>77.47</v>
      </c>
      <c r="I26" s="12">
        <v>77.47</v>
      </c>
      <c r="J26" s="12">
        <v>140</v>
      </c>
      <c r="K26" s="14">
        <v>140</v>
      </c>
      <c r="L26" s="17">
        <v>140</v>
      </c>
      <c r="M26" s="15">
        <v>140</v>
      </c>
      <c r="N26" s="15">
        <v>140</v>
      </c>
      <c r="O26" s="62">
        <v>140</v>
      </c>
      <c r="P26" s="15">
        <v>140</v>
      </c>
    </row>
    <row r="27" spans="1:16" x14ac:dyDescent="0.25">
      <c r="A27" s="6" t="s">
        <v>37</v>
      </c>
      <c r="B27" s="11">
        <v>72</v>
      </c>
      <c r="C27" s="12">
        <v>74.709999999999994</v>
      </c>
      <c r="D27" s="12">
        <v>76</v>
      </c>
      <c r="E27" s="12">
        <v>77</v>
      </c>
      <c r="F27" s="13">
        <v>78</v>
      </c>
      <c r="G27" s="12">
        <v>79.900000000000006</v>
      </c>
      <c r="H27" s="12">
        <v>81.099999999999994</v>
      </c>
      <c r="I27" s="12">
        <v>82.32</v>
      </c>
      <c r="J27" s="12">
        <v>83.56</v>
      </c>
      <c r="K27" s="14">
        <v>140</v>
      </c>
      <c r="L27" s="17">
        <v>140</v>
      </c>
      <c r="M27" s="15">
        <v>140</v>
      </c>
      <c r="N27" s="15">
        <v>140</v>
      </c>
      <c r="O27" s="15">
        <v>140</v>
      </c>
      <c r="P27" s="15">
        <v>140</v>
      </c>
    </row>
    <row r="28" spans="1:16" s="67" customFormat="1" ht="31.2" customHeight="1" thickBot="1" x14ac:dyDescent="0.3">
      <c r="A28" s="68" t="s">
        <v>25</v>
      </c>
      <c r="B28" s="64">
        <v>95</v>
      </c>
      <c r="C28" s="65">
        <v>97</v>
      </c>
      <c r="D28" s="65">
        <v>99</v>
      </c>
      <c r="E28" s="65">
        <v>101</v>
      </c>
      <c r="F28" s="66">
        <v>103</v>
      </c>
      <c r="G28" s="65">
        <v>105</v>
      </c>
      <c r="H28" s="65">
        <v>107</v>
      </c>
      <c r="I28" s="65">
        <v>109</v>
      </c>
      <c r="J28" s="65">
        <v>140</v>
      </c>
      <c r="K28" s="30" t="s">
        <v>93</v>
      </c>
      <c r="L28" s="30" t="s">
        <v>94</v>
      </c>
      <c r="M28" s="30" t="s">
        <v>111</v>
      </c>
      <c r="N28" s="30" t="s">
        <v>129</v>
      </c>
      <c r="O28" s="30" t="s">
        <v>130</v>
      </c>
      <c r="P28" s="30" t="s">
        <v>131</v>
      </c>
    </row>
    <row r="29" spans="1:16" ht="13.2" thickTop="1" x14ac:dyDescent="0.25">
      <c r="H29" s="31"/>
    </row>
    <row r="30" spans="1:16" x14ac:dyDescent="0.25">
      <c r="A30" s="6" t="s">
        <v>120</v>
      </c>
      <c r="B30" s="32"/>
      <c r="F30" s="32"/>
    </row>
    <row r="31" spans="1:16" x14ac:dyDescent="0.25">
      <c r="B31" s="32"/>
    </row>
    <row r="32" spans="1:16" x14ac:dyDescent="0.25">
      <c r="A32" s="223" t="s">
        <v>125</v>
      </c>
      <c r="B32" s="224"/>
      <c r="C32" s="224"/>
      <c r="D32" s="224"/>
      <c r="E32" s="225"/>
    </row>
    <row r="33" spans="1:8" ht="24" customHeight="1" x14ac:dyDescent="0.25">
      <c r="A33" s="226"/>
      <c r="B33" s="227"/>
      <c r="C33" s="227"/>
      <c r="D33" s="227"/>
      <c r="E33" s="228"/>
    </row>
    <row r="34" spans="1:8" x14ac:dyDescent="0.25">
      <c r="B34" s="32"/>
    </row>
    <row r="35" spans="1:8" x14ac:dyDescent="0.25">
      <c r="B35" s="32"/>
    </row>
    <row r="36" spans="1:8" ht="31.2" customHeight="1" x14ac:dyDescent="0.25">
      <c r="A36" s="213" t="s">
        <v>126</v>
      </c>
      <c r="B36" s="214"/>
      <c r="C36" s="214"/>
      <c r="D36" s="214"/>
      <c r="E36" s="215"/>
    </row>
    <row r="37" spans="1:8" ht="13.2" x14ac:dyDescent="0.25">
      <c r="G37" s="144"/>
      <c r="H37" s="33"/>
    </row>
    <row r="38" spans="1:8" ht="13.2" x14ac:dyDescent="0.25">
      <c r="A38" s="223" t="s">
        <v>132</v>
      </c>
      <c r="B38" s="224"/>
      <c r="C38" s="224"/>
      <c r="D38" s="224"/>
      <c r="E38" s="225"/>
      <c r="G38"/>
      <c r="H38" s="33"/>
    </row>
    <row r="39" spans="1:8" ht="13.2" x14ac:dyDescent="0.25">
      <c r="A39" s="226"/>
      <c r="B39" s="227"/>
      <c r="C39" s="227"/>
      <c r="D39" s="227"/>
      <c r="E39" s="228"/>
      <c r="G39"/>
      <c r="H39" s="33"/>
    </row>
    <row r="40" spans="1:8" ht="13.2" x14ac:dyDescent="0.25">
      <c r="G40"/>
      <c r="H40" s="33"/>
    </row>
    <row r="41" spans="1:8" ht="54" customHeight="1" x14ac:dyDescent="0.25">
      <c r="A41" s="213" t="s">
        <v>136</v>
      </c>
      <c r="B41" s="214"/>
      <c r="C41" s="214"/>
      <c r="D41" s="214"/>
      <c r="E41" s="215"/>
      <c r="G41" s="33"/>
    </row>
    <row r="42" spans="1:8" ht="16.95" customHeight="1" x14ac:dyDescent="0.25">
      <c r="A42" s="145"/>
      <c r="B42" s="145"/>
      <c r="C42" s="145"/>
      <c r="D42" s="145"/>
      <c r="E42" s="145"/>
      <c r="G42" s="33"/>
    </row>
    <row r="43" spans="1:8" ht="43.2" customHeight="1" x14ac:dyDescent="0.25">
      <c r="A43" s="213" t="s">
        <v>135</v>
      </c>
      <c r="B43" s="214"/>
      <c r="C43" s="214"/>
      <c r="D43" s="214"/>
      <c r="E43" s="215"/>
      <c r="G43" s="33"/>
    </row>
    <row r="44" spans="1:8" ht="13.2" x14ac:dyDescent="0.25">
      <c r="G44"/>
      <c r="H44" s="33"/>
    </row>
    <row r="45" spans="1:8" ht="37.950000000000003" customHeight="1" x14ac:dyDescent="0.25">
      <c r="A45" s="213" t="s">
        <v>134</v>
      </c>
      <c r="B45" s="214"/>
      <c r="C45" s="214"/>
      <c r="D45" s="214"/>
      <c r="E45" s="215"/>
    </row>
    <row r="47" spans="1:8" ht="102.6" customHeight="1" x14ac:dyDescent="0.25">
      <c r="A47" s="213" t="s">
        <v>138</v>
      </c>
      <c r="B47" s="214"/>
      <c r="C47" s="214"/>
      <c r="D47" s="214"/>
      <c r="E47" s="215"/>
    </row>
    <row r="49" spans="1:5" ht="37.950000000000003" customHeight="1" x14ac:dyDescent="0.25">
      <c r="A49" s="213" t="s">
        <v>133</v>
      </c>
      <c r="B49" s="214"/>
      <c r="C49" s="214"/>
      <c r="D49" s="214"/>
      <c r="E49" s="215"/>
    </row>
    <row r="51" spans="1:5" ht="42.6" customHeight="1" x14ac:dyDescent="0.25">
      <c r="A51" s="216" t="s">
        <v>95</v>
      </c>
      <c r="B51" s="214"/>
      <c r="C51" s="214"/>
      <c r="D51" s="214"/>
      <c r="E51" s="215"/>
    </row>
    <row r="53" spans="1:5" ht="69" customHeight="1" x14ac:dyDescent="0.25">
      <c r="A53" s="216" t="s">
        <v>96</v>
      </c>
      <c r="B53" s="214"/>
      <c r="C53" s="214"/>
      <c r="D53" s="214"/>
      <c r="E53" s="215"/>
    </row>
    <row r="55" spans="1:5" ht="45" customHeight="1" x14ac:dyDescent="0.25">
      <c r="A55" s="216" t="s">
        <v>97</v>
      </c>
      <c r="B55" s="214"/>
      <c r="C55" s="214"/>
      <c r="D55" s="214"/>
      <c r="E55" s="215"/>
    </row>
    <row r="57" spans="1:5" x14ac:dyDescent="0.25">
      <c r="A57" s="217" t="s">
        <v>98</v>
      </c>
      <c r="B57" s="218"/>
      <c r="C57" s="218"/>
      <c r="D57" s="218"/>
      <c r="E57" s="219"/>
    </row>
    <row r="58" spans="1:5" ht="44.4" customHeight="1" x14ac:dyDescent="0.25">
      <c r="A58" s="220"/>
      <c r="B58" s="221"/>
      <c r="C58" s="221"/>
      <c r="D58" s="221"/>
      <c r="E58" s="222"/>
    </row>
    <row r="60" spans="1:5" ht="40.200000000000003" customHeight="1" x14ac:dyDescent="0.25">
      <c r="A60" s="216" t="s">
        <v>110</v>
      </c>
      <c r="B60" s="214"/>
      <c r="C60" s="214"/>
      <c r="D60" s="214"/>
      <c r="E60" s="215"/>
    </row>
    <row r="62" spans="1:5" ht="40.200000000000003" customHeight="1" x14ac:dyDescent="0.25">
      <c r="A62" s="216" t="s">
        <v>105</v>
      </c>
      <c r="B62" s="214"/>
      <c r="C62" s="214"/>
      <c r="D62" s="214"/>
      <c r="E62" s="215"/>
    </row>
    <row r="64" spans="1:5" ht="26.4" customHeight="1" x14ac:dyDescent="0.25">
      <c r="A64" s="216" t="s">
        <v>99</v>
      </c>
      <c r="B64" s="214"/>
      <c r="C64" s="214"/>
      <c r="D64" s="214"/>
      <c r="E64" s="215"/>
    </row>
    <row r="66" spans="1:5" ht="69.599999999999994" customHeight="1" x14ac:dyDescent="0.25">
      <c r="A66" s="216" t="s">
        <v>137</v>
      </c>
      <c r="B66" s="214"/>
      <c r="C66" s="214"/>
      <c r="D66" s="214"/>
      <c r="E66" s="215"/>
    </row>
    <row r="68" spans="1:5" ht="26.4" customHeight="1" x14ac:dyDescent="0.25">
      <c r="A68" s="232" t="s">
        <v>107</v>
      </c>
      <c r="B68" s="233"/>
      <c r="C68" s="233"/>
      <c r="D68" s="233"/>
      <c r="E68" s="234"/>
    </row>
    <row r="69" spans="1:5" ht="14.4" customHeight="1" x14ac:dyDescent="0.25">
      <c r="A69" s="235"/>
      <c r="B69" s="236"/>
      <c r="C69" s="236"/>
      <c r="D69" s="236"/>
      <c r="E69" s="237"/>
    </row>
    <row r="70" spans="1:5" ht="14.4" x14ac:dyDescent="0.25">
      <c r="A70" s="63"/>
      <c r="B70" s="63"/>
      <c r="C70" s="63"/>
      <c r="D70" s="63"/>
      <c r="E70" s="63"/>
    </row>
    <row r="71" spans="1:5" ht="14.4" customHeight="1" x14ac:dyDescent="0.25">
      <c r="A71" s="232" t="s">
        <v>106</v>
      </c>
      <c r="B71" s="233"/>
      <c r="C71" s="233"/>
      <c r="D71" s="233"/>
      <c r="E71" s="234"/>
    </row>
    <row r="72" spans="1:5" ht="24" customHeight="1" x14ac:dyDescent="0.25">
      <c r="A72" s="235"/>
      <c r="B72" s="236"/>
      <c r="C72" s="236"/>
      <c r="D72" s="236"/>
      <c r="E72" s="237"/>
    </row>
    <row r="73" spans="1:5" ht="14.4" x14ac:dyDescent="0.25">
      <c r="A73" s="70"/>
      <c r="B73" s="70"/>
      <c r="C73" s="70"/>
      <c r="D73" s="70"/>
      <c r="E73" s="70"/>
    </row>
    <row r="74" spans="1:5" ht="27" customHeight="1" x14ac:dyDescent="0.25">
      <c r="A74" s="238" t="s">
        <v>109</v>
      </c>
      <c r="B74" s="239"/>
      <c r="C74" s="239"/>
      <c r="D74" s="239"/>
      <c r="E74" s="240"/>
    </row>
    <row r="76" spans="1:5" ht="63" customHeight="1" x14ac:dyDescent="0.25">
      <c r="A76" s="229" t="s">
        <v>112</v>
      </c>
      <c r="B76" s="230"/>
      <c r="C76" s="230"/>
      <c r="D76" s="230"/>
      <c r="E76" s="231"/>
    </row>
    <row r="77" spans="1:5" ht="42" customHeight="1" x14ac:dyDescent="0.25">
      <c r="A77" s="131"/>
      <c r="B77" s="132"/>
      <c r="C77" s="132"/>
      <c r="D77" s="132"/>
      <c r="E77" s="132"/>
    </row>
  </sheetData>
  <mergeCells count="21">
    <mergeCell ref="A76:E76"/>
    <mergeCell ref="A71:E72"/>
    <mergeCell ref="A68:E69"/>
    <mergeCell ref="A41:E41"/>
    <mergeCell ref="A47:E47"/>
    <mergeCell ref="A43:E43"/>
    <mergeCell ref="A66:E66"/>
    <mergeCell ref="A74:E74"/>
    <mergeCell ref="A64:E64"/>
    <mergeCell ref="A62:E62"/>
    <mergeCell ref="A4:N4"/>
    <mergeCell ref="A49:E49"/>
    <mergeCell ref="A60:E60"/>
    <mergeCell ref="A57:E58"/>
    <mergeCell ref="A38:E39"/>
    <mergeCell ref="A45:E45"/>
    <mergeCell ref="A32:E33"/>
    <mergeCell ref="A36:E36"/>
    <mergeCell ref="A51:E51"/>
    <mergeCell ref="A53:E53"/>
    <mergeCell ref="A55:E55"/>
  </mergeCells>
  <phoneticPr fontId="0"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workbookViewId="0">
      <selection activeCell="E23" sqref="E23"/>
    </sheetView>
  </sheetViews>
  <sheetFormatPr defaultRowHeight="12.6" x14ac:dyDescent="0.25"/>
  <cols>
    <col min="1" max="1" width="26.33203125" style="6" customWidth="1"/>
    <col min="2" max="2" width="24.33203125" style="6" customWidth="1"/>
    <col min="3" max="3" width="25.109375" style="6" customWidth="1"/>
    <col min="4" max="4" width="19.88671875" style="6" customWidth="1"/>
    <col min="5" max="5" width="20.6640625" style="6" customWidth="1"/>
    <col min="6" max="6" width="16.6640625" style="6" customWidth="1"/>
    <col min="7" max="7" width="14.33203125" style="6" customWidth="1"/>
    <col min="8" max="8" width="12.109375" style="6" customWidth="1"/>
    <col min="9" max="9" width="13.33203125" style="6" customWidth="1"/>
    <col min="10" max="10" width="17.33203125" style="6" customWidth="1"/>
    <col min="11" max="11" width="15.44140625" style="6" customWidth="1"/>
    <col min="12" max="12" width="18.88671875" style="6" customWidth="1"/>
    <col min="13" max="13" width="17" style="6" customWidth="1"/>
    <col min="14" max="14" width="16" style="6" customWidth="1"/>
    <col min="15" max="15" width="17.109375" style="6" customWidth="1"/>
    <col min="16" max="16384" width="8.88671875" style="6"/>
  </cols>
  <sheetData>
    <row r="1" spans="1:5" ht="13.8" x14ac:dyDescent="0.3">
      <c r="A1" s="2" t="s">
        <v>180</v>
      </c>
    </row>
    <row r="2" spans="1:5" ht="13.8" x14ac:dyDescent="0.3">
      <c r="A2" s="4" t="s">
        <v>38</v>
      </c>
    </row>
    <row r="3" spans="1:5" ht="13.2" thickBot="1" x14ac:dyDescent="0.3"/>
    <row r="4" spans="1:5" ht="18.600000000000001" customHeight="1" thickTop="1" x14ac:dyDescent="0.25">
      <c r="A4" s="158" t="s">
        <v>0</v>
      </c>
      <c r="B4" s="146" t="s">
        <v>141</v>
      </c>
      <c r="C4" s="146" t="s">
        <v>146</v>
      </c>
      <c r="D4" s="180" t="s">
        <v>166</v>
      </c>
      <c r="E4" s="187" t="s">
        <v>172</v>
      </c>
    </row>
    <row r="5" spans="1:5" x14ac:dyDescent="0.25">
      <c r="A5" s="18" t="s">
        <v>8</v>
      </c>
      <c r="B5" s="15">
        <v>140</v>
      </c>
      <c r="C5" s="15">
        <v>140</v>
      </c>
      <c r="D5" s="15">
        <v>140</v>
      </c>
      <c r="E5" s="15">
        <v>140</v>
      </c>
    </row>
    <row r="6" spans="1:5" x14ac:dyDescent="0.25">
      <c r="A6" s="18" t="s">
        <v>9</v>
      </c>
      <c r="B6" s="15">
        <v>140</v>
      </c>
      <c r="C6" s="15">
        <v>140</v>
      </c>
      <c r="D6" s="15">
        <v>140</v>
      </c>
      <c r="E6" s="15">
        <v>140</v>
      </c>
    </row>
    <row r="7" spans="1:5" ht="57.6" customHeight="1" x14ac:dyDescent="0.25">
      <c r="A7" s="167" t="s">
        <v>10</v>
      </c>
      <c r="B7" s="241" t="s">
        <v>142</v>
      </c>
      <c r="C7" s="241" t="s">
        <v>142</v>
      </c>
      <c r="D7" s="241" t="s">
        <v>142</v>
      </c>
      <c r="E7" s="15" t="s">
        <v>187</v>
      </c>
    </row>
    <row r="8" spans="1:5" ht="35.4" customHeight="1" x14ac:dyDescent="0.25">
      <c r="A8" s="16" t="s">
        <v>48</v>
      </c>
      <c r="B8" s="241"/>
      <c r="C8" s="241"/>
      <c r="D8" s="241"/>
      <c r="E8" s="15" t="s">
        <v>186</v>
      </c>
    </row>
    <row r="9" spans="1:5" ht="25.2" x14ac:dyDescent="0.25">
      <c r="A9" s="18" t="s">
        <v>11</v>
      </c>
      <c r="B9" s="15" t="s">
        <v>143</v>
      </c>
      <c r="C9" s="15" t="s">
        <v>143</v>
      </c>
      <c r="D9" s="15" t="s">
        <v>143</v>
      </c>
      <c r="E9" s="15" t="s">
        <v>143</v>
      </c>
    </row>
    <row r="10" spans="1:5" x14ac:dyDescent="0.25">
      <c r="A10" s="18" t="s">
        <v>12</v>
      </c>
      <c r="B10" s="15">
        <v>140</v>
      </c>
      <c r="C10" s="15">
        <v>140</v>
      </c>
      <c r="D10" s="15">
        <v>140</v>
      </c>
      <c r="E10" s="15">
        <v>140</v>
      </c>
    </row>
    <row r="11" spans="1:5" ht="25.2" x14ac:dyDescent="0.25">
      <c r="A11" s="18" t="s">
        <v>13</v>
      </c>
      <c r="B11" s="15" t="s">
        <v>54</v>
      </c>
      <c r="C11" s="15" t="s">
        <v>54</v>
      </c>
      <c r="D11" s="15" t="s">
        <v>54</v>
      </c>
      <c r="E11" s="15" t="s">
        <v>54</v>
      </c>
    </row>
    <row r="12" spans="1:5" x14ac:dyDescent="0.25">
      <c r="A12" s="18" t="s">
        <v>14</v>
      </c>
      <c r="B12" s="15">
        <v>140</v>
      </c>
      <c r="C12" s="15">
        <v>140</v>
      </c>
      <c r="D12" s="15">
        <v>140</v>
      </c>
      <c r="E12" s="15">
        <v>140</v>
      </c>
    </row>
    <row r="13" spans="1:5" ht="25.2" x14ac:dyDescent="0.25">
      <c r="A13" s="18" t="s">
        <v>15</v>
      </c>
      <c r="B13" s="15" t="s">
        <v>124</v>
      </c>
      <c r="C13" s="15" t="s">
        <v>124</v>
      </c>
      <c r="D13" s="15" t="s">
        <v>124</v>
      </c>
      <c r="E13" s="15" t="s">
        <v>124</v>
      </c>
    </row>
    <row r="14" spans="1:5" x14ac:dyDescent="0.25">
      <c r="A14" s="18" t="s">
        <v>16</v>
      </c>
      <c r="B14" s="15">
        <v>140</v>
      </c>
      <c r="C14" s="15">
        <v>140</v>
      </c>
      <c r="D14" s="15">
        <v>140</v>
      </c>
      <c r="E14" s="15">
        <v>140</v>
      </c>
    </row>
    <row r="15" spans="1:5" x14ac:dyDescent="0.25">
      <c r="A15" s="18" t="s">
        <v>17</v>
      </c>
      <c r="B15" s="15">
        <v>140</v>
      </c>
      <c r="C15" s="15">
        <v>140</v>
      </c>
      <c r="D15" s="15">
        <v>140</v>
      </c>
      <c r="E15" s="15">
        <v>140</v>
      </c>
    </row>
    <row r="16" spans="1:5" x14ac:dyDescent="0.25">
      <c r="A16" s="18" t="s">
        <v>18</v>
      </c>
      <c r="B16" s="15">
        <v>140</v>
      </c>
      <c r="C16" s="15">
        <v>140</v>
      </c>
      <c r="D16" s="15">
        <v>140</v>
      </c>
      <c r="E16" s="15">
        <v>140</v>
      </c>
    </row>
    <row r="17" spans="1:7" x14ac:dyDescent="0.25">
      <c r="A17" s="168" t="s">
        <v>19</v>
      </c>
      <c r="B17" s="15">
        <v>140</v>
      </c>
      <c r="C17" s="15">
        <v>140</v>
      </c>
      <c r="D17" s="15">
        <v>140</v>
      </c>
      <c r="E17" s="15">
        <v>140</v>
      </c>
    </row>
    <row r="18" spans="1:7" ht="25.2" x14ac:dyDescent="0.25">
      <c r="A18" s="18" t="s">
        <v>20</v>
      </c>
      <c r="B18" s="26" t="s">
        <v>124</v>
      </c>
      <c r="C18" s="26" t="s">
        <v>124</v>
      </c>
      <c r="D18" s="26" t="s">
        <v>124</v>
      </c>
      <c r="E18" s="26" t="s">
        <v>127</v>
      </c>
    </row>
    <row r="19" spans="1:7" x14ac:dyDescent="0.25">
      <c r="A19" s="18" t="s">
        <v>21</v>
      </c>
      <c r="B19" s="15">
        <v>140</v>
      </c>
      <c r="C19" s="15">
        <v>140</v>
      </c>
      <c r="D19" s="15">
        <v>140</v>
      </c>
      <c r="E19" s="15">
        <v>140</v>
      </c>
    </row>
    <row r="20" spans="1:7" x14ac:dyDescent="0.25">
      <c r="A20" s="18" t="s">
        <v>22</v>
      </c>
      <c r="B20" s="15">
        <v>140</v>
      </c>
      <c r="C20" s="15">
        <v>140</v>
      </c>
      <c r="D20" s="15">
        <v>140</v>
      </c>
      <c r="E20" s="15">
        <v>140</v>
      </c>
    </row>
    <row r="21" spans="1:7" x14ac:dyDescent="0.25">
      <c r="A21" s="18" t="s">
        <v>23</v>
      </c>
      <c r="B21" s="15">
        <v>140</v>
      </c>
      <c r="C21" s="15">
        <v>140</v>
      </c>
      <c r="D21" s="15">
        <v>140</v>
      </c>
      <c r="E21" s="15">
        <v>140</v>
      </c>
    </row>
    <row r="22" spans="1:7" x14ac:dyDescent="0.25">
      <c r="A22" s="169" t="s">
        <v>27</v>
      </c>
      <c r="B22" s="27">
        <v>147.5</v>
      </c>
      <c r="C22" s="27">
        <v>148.5</v>
      </c>
      <c r="D22" s="27">
        <v>148.5</v>
      </c>
      <c r="E22" s="27">
        <v>151.5</v>
      </c>
    </row>
    <row r="23" spans="1:7" ht="25.2" x14ac:dyDescent="0.25">
      <c r="A23" s="169" t="s">
        <v>26</v>
      </c>
      <c r="B23" s="15" t="s">
        <v>147</v>
      </c>
      <c r="C23" s="15" t="s">
        <v>147</v>
      </c>
      <c r="D23" s="15" t="s">
        <v>147</v>
      </c>
      <c r="E23" s="195" t="s">
        <v>147</v>
      </c>
    </row>
    <row r="24" spans="1:7" x14ac:dyDescent="0.25">
      <c r="A24" s="169" t="s">
        <v>24</v>
      </c>
      <c r="B24" s="15">
        <v>140</v>
      </c>
      <c r="C24" s="15">
        <v>140</v>
      </c>
      <c r="D24" s="15">
        <v>140</v>
      </c>
      <c r="E24" s="15">
        <v>140</v>
      </c>
    </row>
    <row r="25" spans="1:7" x14ac:dyDescent="0.25">
      <c r="A25" s="169" t="s">
        <v>37</v>
      </c>
      <c r="B25" s="15">
        <v>140</v>
      </c>
      <c r="C25" s="15">
        <v>140</v>
      </c>
      <c r="D25" s="15">
        <v>140</v>
      </c>
      <c r="E25" s="15">
        <v>140</v>
      </c>
    </row>
    <row r="26" spans="1:7" s="67" customFormat="1" ht="25.8" thickBot="1" x14ac:dyDescent="0.3">
      <c r="A26" s="68" t="s">
        <v>25</v>
      </c>
      <c r="B26" s="30" t="s">
        <v>148</v>
      </c>
      <c r="C26" s="30" t="s">
        <v>149</v>
      </c>
      <c r="D26" s="30" t="s">
        <v>167</v>
      </c>
      <c r="E26" s="30" t="s">
        <v>181</v>
      </c>
    </row>
    <row r="27" spans="1:7" ht="13.2" thickTop="1" x14ac:dyDescent="0.25">
      <c r="G27" s="31"/>
    </row>
    <row r="28" spans="1:7" x14ac:dyDescent="0.25">
      <c r="A28" s="6" t="s">
        <v>120</v>
      </c>
      <c r="B28" s="32"/>
      <c r="F28" s="32"/>
    </row>
    <row r="29" spans="1:7" x14ac:dyDescent="0.25">
      <c r="B29" s="32"/>
    </row>
    <row r="30" spans="1:7" x14ac:dyDescent="0.25">
      <c r="A30" s="223" t="s">
        <v>188</v>
      </c>
      <c r="B30" s="224"/>
      <c r="C30" s="224"/>
      <c r="D30" s="224"/>
      <c r="E30" s="225"/>
    </row>
    <row r="31" spans="1:7" ht="13.8" customHeight="1" x14ac:dyDescent="0.25">
      <c r="A31" s="226"/>
      <c r="B31" s="227"/>
      <c r="C31" s="227"/>
      <c r="D31" s="227"/>
      <c r="E31" s="228"/>
    </row>
    <row r="32" spans="1:7" ht="13.8" customHeight="1" x14ac:dyDescent="0.25">
      <c r="A32" s="193"/>
      <c r="B32" s="193"/>
      <c r="C32" s="193"/>
      <c r="D32" s="193"/>
      <c r="E32" s="193"/>
    </row>
    <row r="33" spans="1:7" ht="25.8" customHeight="1" x14ac:dyDescent="0.25">
      <c r="A33" s="242" t="s">
        <v>189</v>
      </c>
      <c r="B33" s="243"/>
      <c r="C33" s="243"/>
      <c r="D33" s="243"/>
      <c r="E33" s="244"/>
    </row>
    <row r="34" spans="1:7" x14ac:dyDescent="0.25">
      <c r="B34" s="32"/>
    </row>
    <row r="35" spans="1:7" x14ac:dyDescent="0.25">
      <c r="A35" s="223" t="s">
        <v>182</v>
      </c>
      <c r="B35" s="224"/>
      <c r="C35" s="224"/>
      <c r="D35" s="224"/>
      <c r="E35" s="225"/>
      <c r="G35" s="33"/>
    </row>
    <row r="36" spans="1:7" ht="23.4" customHeight="1" x14ac:dyDescent="0.25">
      <c r="A36" s="226"/>
      <c r="B36" s="227"/>
      <c r="C36" s="227"/>
      <c r="D36" s="227"/>
      <c r="E36" s="228"/>
      <c r="G36" s="33"/>
    </row>
    <row r="37" spans="1:7" x14ac:dyDescent="0.25">
      <c r="G37" s="33"/>
    </row>
    <row r="38" spans="1:7" ht="50.4" customHeight="1" x14ac:dyDescent="0.25">
      <c r="A38" s="213" t="s">
        <v>183</v>
      </c>
      <c r="B38" s="214"/>
      <c r="C38" s="214"/>
      <c r="D38" s="214"/>
      <c r="E38" s="215"/>
    </row>
    <row r="39" spans="1:7" ht="16.95" customHeight="1" x14ac:dyDescent="0.25">
      <c r="A39" s="145"/>
      <c r="B39" s="145"/>
      <c r="C39" s="145"/>
      <c r="D39" s="145"/>
      <c r="E39" s="145"/>
    </row>
    <row r="40" spans="1:7" ht="29.4" customHeight="1" x14ac:dyDescent="0.25">
      <c r="A40" s="213" t="s">
        <v>150</v>
      </c>
      <c r="B40" s="214"/>
      <c r="C40" s="214"/>
      <c r="D40" s="214"/>
      <c r="E40" s="215"/>
    </row>
    <row r="41" spans="1:7" ht="16.95" customHeight="1" x14ac:dyDescent="0.25">
      <c r="A41" s="145"/>
      <c r="B41" s="145"/>
      <c r="C41" s="145"/>
      <c r="D41" s="145"/>
      <c r="E41" s="145"/>
    </row>
    <row r="42" spans="1:7" ht="40.200000000000003" customHeight="1" x14ac:dyDescent="0.25">
      <c r="A42" s="213" t="s">
        <v>185</v>
      </c>
      <c r="B42" s="214"/>
      <c r="C42" s="214"/>
      <c r="D42" s="214"/>
      <c r="E42" s="215"/>
    </row>
    <row r="43" spans="1:7" x14ac:dyDescent="0.25">
      <c r="G43" s="33"/>
    </row>
    <row r="44" spans="1:7" ht="30.6" customHeight="1" x14ac:dyDescent="0.25">
      <c r="A44" s="213" t="s">
        <v>151</v>
      </c>
      <c r="B44" s="214"/>
      <c r="C44" s="214"/>
      <c r="D44" s="214"/>
      <c r="E44" s="215"/>
    </row>
    <row r="46" spans="1:7" x14ac:dyDescent="0.25">
      <c r="A46" s="223" t="s">
        <v>184</v>
      </c>
      <c r="B46" s="224"/>
      <c r="C46" s="224"/>
      <c r="D46" s="224"/>
      <c r="E46" s="225"/>
    </row>
    <row r="47" spans="1:7" ht="52.2" customHeight="1" x14ac:dyDescent="0.25">
      <c r="A47" s="226"/>
      <c r="B47" s="227"/>
      <c r="C47" s="227"/>
      <c r="D47" s="227"/>
      <c r="E47" s="228"/>
    </row>
  </sheetData>
  <mergeCells count="11">
    <mergeCell ref="B7:B8"/>
    <mergeCell ref="C7:C8"/>
    <mergeCell ref="D7:D8"/>
    <mergeCell ref="A33:E33"/>
    <mergeCell ref="A46:E47"/>
    <mergeCell ref="A44:E44"/>
    <mergeCell ref="A30:E31"/>
    <mergeCell ref="A35:E36"/>
    <mergeCell ref="A38:E38"/>
    <mergeCell ref="A42:E42"/>
    <mergeCell ref="A40:E40"/>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AB33"/>
  <sheetViews>
    <sheetView workbookViewId="0"/>
  </sheetViews>
  <sheetFormatPr defaultColWidth="9.109375" defaultRowHeight="13.8" x14ac:dyDescent="0.3"/>
  <cols>
    <col min="1" max="1" width="37.88671875" style="3" customWidth="1"/>
    <col min="2" max="2" width="13.109375" style="3" bestFit="1" customWidth="1"/>
    <col min="3" max="4" width="12.88671875" style="3" bestFit="1" customWidth="1"/>
    <col min="5" max="6" width="13.33203125" style="3" bestFit="1" customWidth="1"/>
    <col min="7" max="7" width="13.44140625" style="3" bestFit="1" customWidth="1"/>
    <col min="8" max="9" width="12.88671875" style="3" customWidth="1"/>
    <col min="10" max="11" width="12.88671875" style="40" customWidth="1"/>
    <col min="12" max="13" width="12.88671875" style="3" customWidth="1"/>
    <col min="14" max="14" width="17.109375" style="3" customWidth="1"/>
    <col min="15" max="18" width="15.33203125" style="3" customWidth="1"/>
    <col min="19" max="21" width="15.5546875" style="3" customWidth="1"/>
    <col min="22" max="22" width="15.88671875" style="3" customWidth="1"/>
    <col min="23" max="23" width="15.109375" style="3" customWidth="1"/>
    <col min="24" max="24" width="13.33203125" style="3" customWidth="1"/>
    <col min="25" max="25" width="18.5546875" style="3" customWidth="1"/>
    <col min="26" max="27" width="17.5546875" style="3" customWidth="1"/>
    <col min="28" max="28" width="17.33203125" style="3" customWidth="1"/>
    <col min="29" max="16384" width="9.109375" style="3"/>
  </cols>
  <sheetData>
    <row r="1" spans="1:28" x14ac:dyDescent="0.3">
      <c r="A1" s="2" t="s">
        <v>199</v>
      </c>
    </row>
    <row r="2" spans="1:28" x14ac:dyDescent="0.3">
      <c r="A2" s="4" t="s">
        <v>38</v>
      </c>
    </row>
    <row r="3" spans="1:28" ht="14.4" thickBot="1" x14ac:dyDescent="0.35">
      <c r="C3" s="37"/>
    </row>
    <row r="4" spans="1:28" ht="17.399999999999999" customHeight="1" thickTop="1" x14ac:dyDescent="0.3">
      <c r="A4" s="7"/>
      <c r="B4" s="246" t="s">
        <v>36</v>
      </c>
      <c r="C4" s="246"/>
      <c r="D4" s="246"/>
      <c r="E4" s="246"/>
      <c r="F4" s="246"/>
      <c r="G4" s="246"/>
      <c r="H4" s="246"/>
      <c r="I4" s="246"/>
      <c r="J4" s="246"/>
      <c r="K4" s="246"/>
      <c r="L4" s="246"/>
      <c r="M4" s="246"/>
      <c r="N4" s="246"/>
      <c r="O4" s="246"/>
      <c r="P4" s="246"/>
      <c r="Q4" s="246"/>
      <c r="R4" s="246"/>
      <c r="S4" s="246"/>
      <c r="T4" s="246"/>
      <c r="U4" s="246"/>
      <c r="V4" s="246"/>
      <c r="W4" s="246"/>
      <c r="X4" s="246"/>
      <c r="Y4" s="246"/>
      <c r="Z4" s="117"/>
      <c r="AA4" s="117"/>
      <c r="AB4" s="117"/>
    </row>
    <row r="5" spans="1:28" ht="30.6" customHeight="1" x14ac:dyDescent="0.3">
      <c r="A5" s="47" t="s">
        <v>0</v>
      </c>
      <c r="B5" s="9" t="s">
        <v>28</v>
      </c>
      <c r="C5" s="9" t="s">
        <v>29</v>
      </c>
      <c r="D5" s="9" t="s">
        <v>30</v>
      </c>
      <c r="E5" s="9" t="s">
        <v>31</v>
      </c>
      <c r="F5" s="9" t="s">
        <v>6</v>
      </c>
      <c r="G5" s="9" t="s">
        <v>7</v>
      </c>
      <c r="H5" s="36" t="s">
        <v>39</v>
      </c>
      <c r="I5" s="36" t="s">
        <v>40</v>
      </c>
      <c r="J5" s="48" t="s">
        <v>42</v>
      </c>
      <c r="K5" s="48" t="s">
        <v>43</v>
      </c>
      <c r="L5" s="48" t="s">
        <v>44</v>
      </c>
      <c r="M5" s="48" t="s">
        <v>45</v>
      </c>
      <c r="N5" s="48" t="s">
        <v>46</v>
      </c>
      <c r="O5" s="48" t="s">
        <v>47</v>
      </c>
      <c r="P5" s="48" t="s">
        <v>49</v>
      </c>
      <c r="Q5" s="48" t="s">
        <v>51</v>
      </c>
      <c r="R5" s="48" t="s">
        <v>53</v>
      </c>
      <c r="S5" s="48" t="s">
        <v>55</v>
      </c>
      <c r="T5" s="48" t="s">
        <v>56</v>
      </c>
      <c r="U5" s="48" t="s">
        <v>57</v>
      </c>
      <c r="V5" s="173" t="s">
        <v>101</v>
      </c>
      <c r="W5" s="48" t="s">
        <v>115</v>
      </c>
      <c r="X5" s="48" t="s">
        <v>117</v>
      </c>
      <c r="Y5" s="48" t="s">
        <v>141</v>
      </c>
      <c r="Z5" s="48" t="s">
        <v>146</v>
      </c>
      <c r="AA5" s="48" t="s">
        <v>166</v>
      </c>
      <c r="AB5" s="130" t="s">
        <v>192</v>
      </c>
    </row>
    <row r="6" spans="1:28" x14ac:dyDescent="0.3">
      <c r="A6" s="10" t="s">
        <v>8</v>
      </c>
      <c r="B6" s="49">
        <v>2923739.9742804463</v>
      </c>
      <c r="C6" s="49">
        <v>2949149.6537156492</v>
      </c>
      <c r="D6" s="49">
        <v>2945870.1524064308</v>
      </c>
      <c r="E6" s="49">
        <v>2994406.3586173416</v>
      </c>
      <c r="F6" s="50">
        <v>3033923.6568247196</v>
      </c>
      <c r="G6" s="50">
        <v>3245143.97</v>
      </c>
      <c r="H6" s="49">
        <v>3434497.97</v>
      </c>
      <c r="I6" s="49">
        <v>3909664.14</v>
      </c>
      <c r="J6" s="51">
        <v>4272296.91</v>
      </c>
      <c r="K6" s="51">
        <v>4821512.29</v>
      </c>
      <c r="L6" s="51">
        <v>5123740.74</v>
      </c>
      <c r="M6" s="51">
        <v>4990726.21</v>
      </c>
      <c r="N6" s="51">
        <v>4594082.17</v>
      </c>
      <c r="O6" s="51">
        <v>5075382.8600000003</v>
      </c>
      <c r="P6" s="51">
        <v>4980682.59</v>
      </c>
      <c r="Q6" s="51">
        <v>4934494.92</v>
      </c>
      <c r="R6" s="51">
        <v>6720555.5600000005</v>
      </c>
      <c r="S6" s="51">
        <v>7549969.2800000003</v>
      </c>
      <c r="T6" s="51">
        <v>9214639.2200000007</v>
      </c>
      <c r="U6" s="51">
        <v>6611958.4900000002</v>
      </c>
      <c r="V6" s="174">
        <v>6371540</v>
      </c>
      <c r="W6" s="51">
        <v>6310640</v>
      </c>
      <c r="X6" s="51">
        <v>6011320</v>
      </c>
      <c r="Y6" s="51">
        <v>5837720</v>
      </c>
      <c r="Z6" s="51">
        <v>5826380</v>
      </c>
      <c r="AA6" s="51">
        <v>5801460</v>
      </c>
      <c r="AB6" s="140">
        <f>(AA6-Z6)/Z6*100</f>
        <v>-0.42770983011750008</v>
      </c>
    </row>
    <row r="7" spans="1:28" x14ac:dyDescent="0.3">
      <c r="A7" s="10" t="s">
        <v>9</v>
      </c>
      <c r="B7" s="49">
        <v>422499.2041399185</v>
      </c>
      <c r="C7" s="49">
        <v>309874.1394536919</v>
      </c>
      <c r="D7" s="49">
        <v>315038.70844458678</v>
      </c>
      <c r="E7" s="49">
        <v>284087.7047106034</v>
      </c>
      <c r="F7" s="50">
        <v>278935.78891373618</v>
      </c>
      <c r="G7" s="50">
        <v>165000</v>
      </c>
      <c r="H7" s="49">
        <v>372900</v>
      </c>
      <c r="I7" s="49">
        <v>357000</v>
      </c>
      <c r="J7" s="51">
        <v>627108</v>
      </c>
      <c r="K7" s="51">
        <v>622110</v>
      </c>
      <c r="L7" s="51">
        <v>550000</v>
      </c>
      <c r="M7" s="51">
        <v>500000</v>
      </c>
      <c r="N7" s="51">
        <v>500000</v>
      </c>
      <c r="O7" s="51">
        <v>460000</v>
      </c>
      <c r="P7" s="51">
        <v>700000</v>
      </c>
      <c r="Q7" s="51">
        <v>1697557.44</v>
      </c>
      <c r="R7" s="51">
        <v>1247557.44</v>
      </c>
      <c r="S7" s="51">
        <v>1247557.44</v>
      </c>
      <c r="T7" s="51">
        <v>2109985.0299999998</v>
      </c>
      <c r="U7" s="51">
        <v>1300000</v>
      </c>
      <c r="V7" s="174">
        <v>842520</v>
      </c>
      <c r="W7" s="51">
        <v>956620</v>
      </c>
      <c r="X7" s="51">
        <v>824600</v>
      </c>
      <c r="Y7" s="51">
        <v>804020</v>
      </c>
      <c r="Z7" s="51">
        <v>813120</v>
      </c>
      <c r="AA7" s="51">
        <v>754460</v>
      </c>
      <c r="AB7" s="140">
        <f t="shared" ref="AB7:AB26" si="0">(AA7-Z7)/Z7*100</f>
        <v>-7.2141873278236917</v>
      </c>
    </row>
    <row r="8" spans="1:28" x14ac:dyDescent="0.3">
      <c r="A8" s="10" t="s">
        <v>10</v>
      </c>
      <c r="B8" s="49">
        <v>1628183.5694402123</v>
      </c>
      <c r="C8" s="49">
        <v>2556353.1945441496</v>
      </c>
      <c r="D8" s="49">
        <v>2078739.0188351832</v>
      </c>
      <c r="E8" s="49">
        <v>2092332.1644192184</v>
      </c>
      <c r="F8" s="50">
        <v>2275157.9066968965</v>
      </c>
      <c r="G8" s="50">
        <v>2555755.71</v>
      </c>
      <c r="H8" s="49">
        <v>3988149.96</v>
      </c>
      <c r="I8" s="49">
        <v>4360159.3600000003</v>
      </c>
      <c r="J8" s="51">
        <v>5661905.0600000005</v>
      </c>
      <c r="K8" s="51">
        <v>3117282.59</v>
      </c>
      <c r="L8" s="51">
        <v>3828449.2799999998</v>
      </c>
      <c r="M8" s="51">
        <v>3664286.41</v>
      </c>
      <c r="N8" s="51">
        <v>4591506.49</v>
      </c>
      <c r="O8" s="51">
        <v>5192884.8</v>
      </c>
      <c r="P8" s="51">
        <v>6216558.5100000007</v>
      </c>
      <c r="Q8" s="51">
        <v>5872574.8600000003</v>
      </c>
      <c r="R8" s="51">
        <v>7497623</v>
      </c>
      <c r="S8" s="51">
        <v>7552111.46</v>
      </c>
      <c r="T8" s="51">
        <v>6350271.7999999998</v>
      </c>
      <c r="U8" s="51">
        <v>6631970.5499999998</v>
      </c>
      <c r="V8" s="174">
        <v>5276320</v>
      </c>
      <c r="W8" s="51">
        <v>5283180</v>
      </c>
      <c r="X8" s="51">
        <v>5001220</v>
      </c>
      <c r="Y8" s="51">
        <v>4690280</v>
      </c>
      <c r="Z8" s="51">
        <v>4608940</v>
      </c>
      <c r="AA8" s="51">
        <v>4489520</v>
      </c>
      <c r="AB8" s="140">
        <f t="shared" si="0"/>
        <v>-2.591051304638377</v>
      </c>
    </row>
    <row r="9" spans="1:28" x14ac:dyDescent="0.3">
      <c r="A9" s="10" t="s">
        <v>11</v>
      </c>
      <c r="B9" s="49">
        <v>11470301.146017859</v>
      </c>
      <c r="C9" s="49">
        <v>10292841.390921721</v>
      </c>
      <c r="D9" s="49">
        <v>10735073.104474066</v>
      </c>
      <c r="E9" s="49">
        <v>10760606.733565051</v>
      </c>
      <c r="F9" s="50">
        <v>10567679.094341181</v>
      </c>
      <c r="G9" s="50">
        <v>10290838</v>
      </c>
      <c r="H9" s="49">
        <v>10392458</v>
      </c>
      <c r="I9" s="49">
        <v>11018967.890000001</v>
      </c>
      <c r="J9" s="51">
        <v>11663677.619999999</v>
      </c>
      <c r="K9" s="51">
        <v>9838554</v>
      </c>
      <c r="L9" s="51">
        <v>12936576</v>
      </c>
      <c r="M9" s="51">
        <v>12569818</v>
      </c>
      <c r="N9" s="51">
        <v>12267320</v>
      </c>
      <c r="O9" s="51">
        <v>12525550</v>
      </c>
      <c r="P9" s="51">
        <v>12255016</v>
      </c>
      <c r="Q9" s="51">
        <v>12138523</v>
      </c>
      <c r="R9" s="51">
        <v>10341036</v>
      </c>
      <c r="S9" s="51">
        <v>25354700</v>
      </c>
      <c r="T9" s="51">
        <v>23328400</v>
      </c>
      <c r="U9" s="51">
        <v>26353151.399999999</v>
      </c>
      <c r="V9" s="174">
        <v>26690860</v>
      </c>
      <c r="W9" s="51">
        <v>27631240</v>
      </c>
      <c r="X9" s="51">
        <v>27772920</v>
      </c>
      <c r="Y9" s="51">
        <v>28276500</v>
      </c>
      <c r="Z9" s="51">
        <v>30880780</v>
      </c>
      <c r="AA9" s="51">
        <v>25297860</v>
      </c>
      <c r="AB9" s="140">
        <f t="shared" si="0"/>
        <v>-18.078947487725376</v>
      </c>
    </row>
    <row r="10" spans="1:28" x14ac:dyDescent="0.3">
      <c r="A10" s="10" t="s">
        <v>12</v>
      </c>
      <c r="B10" s="49">
        <v>16030227.189389909</v>
      </c>
      <c r="C10" s="49">
        <v>14961923.757017359</v>
      </c>
      <c r="D10" s="49">
        <v>15495256.343381863</v>
      </c>
      <c r="E10" s="49">
        <v>15461105.630929571</v>
      </c>
      <c r="F10" s="50">
        <v>14741787.044162229</v>
      </c>
      <c r="G10" s="50">
        <v>14718044.110000001</v>
      </c>
      <c r="H10" s="49">
        <v>14089350.01</v>
      </c>
      <c r="I10" s="49">
        <v>14631590.859999999</v>
      </c>
      <c r="J10" s="51">
        <v>14206834.209999999</v>
      </c>
      <c r="K10" s="51">
        <v>15863788</v>
      </c>
      <c r="L10" s="51">
        <v>16815266.039999999</v>
      </c>
      <c r="M10" s="51">
        <v>15094207.779999999</v>
      </c>
      <c r="N10" s="51">
        <v>14598986.119999999</v>
      </c>
      <c r="O10" s="51">
        <v>14439144.199999999</v>
      </c>
      <c r="P10" s="51">
        <v>14288416.5</v>
      </c>
      <c r="Q10" s="51">
        <v>14235230.1</v>
      </c>
      <c r="R10" s="51">
        <v>15926220</v>
      </c>
      <c r="S10" s="51">
        <v>18920220</v>
      </c>
      <c r="T10" s="51">
        <v>18689402.399999999</v>
      </c>
      <c r="U10" s="51">
        <v>19225280</v>
      </c>
      <c r="V10" s="174">
        <v>18059020</v>
      </c>
      <c r="W10" s="51">
        <v>20082720</v>
      </c>
      <c r="X10" s="51">
        <v>19934740</v>
      </c>
      <c r="Y10" s="51">
        <v>20070400</v>
      </c>
      <c r="Z10" s="51">
        <v>20852160</v>
      </c>
      <c r="AA10" s="51">
        <v>21603120</v>
      </c>
      <c r="AB10" s="140">
        <f t="shared" si="0"/>
        <v>3.6013535288430552</v>
      </c>
    </row>
    <row r="11" spans="1:28" x14ac:dyDescent="0.3">
      <c r="A11" s="10" t="s">
        <v>13</v>
      </c>
      <c r="B11" s="49">
        <v>2146033.3527865433</v>
      </c>
      <c r="C11" s="49">
        <v>3039166.9255837253</v>
      </c>
      <c r="D11" s="49">
        <v>3152969.368941315</v>
      </c>
      <c r="E11" s="50">
        <v>3241283.498685617</v>
      </c>
      <c r="F11" s="50">
        <v>3444622.9089951296</v>
      </c>
      <c r="G11" s="50">
        <v>3740965.16</v>
      </c>
      <c r="H11" s="49">
        <v>3672462.7</v>
      </c>
      <c r="I11" s="49">
        <v>3681743.44</v>
      </c>
      <c r="J11" s="51">
        <v>3646904.19</v>
      </c>
      <c r="K11" s="51">
        <v>3844966.51</v>
      </c>
      <c r="L11" s="51">
        <v>3755600</v>
      </c>
      <c r="M11" s="51">
        <v>3872252</v>
      </c>
      <c r="N11" s="51">
        <v>3699100</v>
      </c>
      <c r="O11" s="51">
        <v>3766425</v>
      </c>
      <c r="P11" s="51">
        <v>4048069.6</v>
      </c>
      <c r="Q11" s="51">
        <v>3754302.18</v>
      </c>
      <c r="R11" s="51">
        <v>3662052</v>
      </c>
      <c r="S11" s="51">
        <v>4525228.62</v>
      </c>
      <c r="T11" s="51">
        <v>4751218.4800000004</v>
      </c>
      <c r="U11" s="51">
        <v>4483212.42</v>
      </c>
      <c r="V11" s="174">
        <v>3802260</v>
      </c>
      <c r="W11" s="51">
        <v>3868760</v>
      </c>
      <c r="X11" s="51">
        <v>3906280</v>
      </c>
      <c r="Y11" s="51">
        <v>3804080</v>
      </c>
      <c r="Z11" s="51">
        <v>3916920</v>
      </c>
      <c r="AA11" s="51">
        <v>3984960</v>
      </c>
      <c r="AB11" s="140">
        <f t="shared" si="0"/>
        <v>1.7370791336049753</v>
      </c>
    </row>
    <row r="12" spans="1:28" x14ac:dyDescent="0.3">
      <c r="A12" s="10" t="s">
        <v>14</v>
      </c>
      <c r="B12" s="49">
        <v>16409199.130286582</v>
      </c>
      <c r="C12" s="49">
        <v>17790216.475491539</v>
      </c>
      <c r="D12" s="49">
        <v>22299813.55905943</v>
      </c>
      <c r="E12" s="49">
        <v>21892063.007225234</v>
      </c>
      <c r="F12" s="50">
        <v>22467573.220676869</v>
      </c>
      <c r="G12" s="50">
        <v>22404785</v>
      </c>
      <c r="H12" s="49">
        <v>27845113.68</v>
      </c>
      <c r="I12" s="49">
        <v>27482417.379999999</v>
      </c>
      <c r="J12" s="51">
        <v>28134591.02</v>
      </c>
      <c r="K12" s="51">
        <v>27750469.640000001</v>
      </c>
      <c r="L12" s="51">
        <v>33964636.939999998</v>
      </c>
      <c r="M12" s="51">
        <v>36202814.079999998</v>
      </c>
      <c r="N12" s="51">
        <v>26562863.149999999</v>
      </c>
      <c r="O12" s="51">
        <v>24412147.77</v>
      </c>
      <c r="P12" s="51">
        <v>27209029.949999999</v>
      </c>
      <c r="Q12" s="51">
        <v>34518719</v>
      </c>
      <c r="R12" s="51">
        <v>29113748.77</v>
      </c>
      <c r="S12" s="51">
        <v>28604339.100000001</v>
      </c>
      <c r="T12" s="51">
        <v>27811996.300000001</v>
      </c>
      <c r="U12" s="51">
        <v>28717372</v>
      </c>
      <c r="V12" s="174">
        <v>33937960</v>
      </c>
      <c r="W12" s="51">
        <v>32399780</v>
      </c>
      <c r="X12" s="51">
        <v>35045640</v>
      </c>
      <c r="Y12" s="51">
        <v>32378500</v>
      </c>
      <c r="Z12" s="51">
        <v>32293940</v>
      </c>
      <c r="AA12" s="51">
        <v>40462240</v>
      </c>
      <c r="AB12" s="140">
        <f t="shared" si="0"/>
        <v>25.293599975722998</v>
      </c>
    </row>
    <row r="13" spans="1:28" x14ac:dyDescent="0.3">
      <c r="A13" s="10" t="s">
        <v>15</v>
      </c>
      <c r="B13" s="49">
        <v>2515661.5554648889</v>
      </c>
      <c r="C13" s="49">
        <v>3077720.3076017289</v>
      </c>
      <c r="D13" s="49">
        <v>2586932.6075392379</v>
      </c>
      <c r="E13" s="49">
        <v>2244728.2662025439</v>
      </c>
      <c r="F13" s="50">
        <v>2314759.8217190783</v>
      </c>
      <c r="G13" s="50">
        <v>2320027.6800000002</v>
      </c>
      <c r="H13" s="49">
        <v>2171801.0299999998</v>
      </c>
      <c r="I13" s="49">
        <v>2713213.62</v>
      </c>
      <c r="J13" s="51">
        <v>2792321</v>
      </c>
      <c r="K13" s="51">
        <v>3040176</v>
      </c>
      <c r="L13" s="51">
        <v>3708838</v>
      </c>
      <c r="M13" s="51">
        <v>3699985</v>
      </c>
      <c r="N13" s="51">
        <v>3793616</v>
      </c>
      <c r="O13" s="51">
        <v>3713642.25</v>
      </c>
      <c r="P13" s="51">
        <v>4144897.31</v>
      </c>
      <c r="Q13" s="51">
        <v>4248376.49</v>
      </c>
      <c r="R13" s="51">
        <v>5432575.1100000003</v>
      </c>
      <c r="S13" s="51">
        <v>5899756.7000000002</v>
      </c>
      <c r="T13" s="51">
        <v>5101002.95</v>
      </c>
      <c r="U13" s="51">
        <v>5186343.16</v>
      </c>
      <c r="V13" s="174">
        <v>4367580</v>
      </c>
      <c r="W13" s="51">
        <v>4568340</v>
      </c>
      <c r="X13" s="51">
        <v>4315500</v>
      </c>
      <c r="Y13" s="51">
        <v>4240460</v>
      </c>
      <c r="Z13" s="51">
        <v>4491760</v>
      </c>
      <c r="AA13" s="51">
        <v>4500580</v>
      </c>
      <c r="AB13" s="140">
        <f t="shared" si="0"/>
        <v>0.19635955616506667</v>
      </c>
    </row>
    <row r="14" spans="1:28" x14ac:dyDescent="0.3">
      <c r="A14" s="10" t="s">
        <v>16</v>
      </c>
      <c r="B14" s="49">
        <v>18414762.920460474</v>
      </c>
      <c r="C14" s="49">
        <v>19602612.305102076</v>
      </c>
      <c r="D14" s="49">
        <v>19940301.813280173</v>
      </c>
      <c r="E14" s="49">
        <v>20420589.587196</v>
      </c>
      <c r="F14" s="50">
        <v>20218189.751945753</v>
      </c>
      <c r="G14" s="50">
        <v>24157762.760000002</v>
      </c>
      <c r="H14" s="49">
        <v>28210880.879999999</v>
      </c>
      <c r="I14" s="49">
        <v>27250954.650000002</v>
      </c>
      <c r="J14" s="51">
        <v>31156824.170000002</v>
      </c>
      <c r="K14" s="51">
        <v>29481572.799999997</v>
      </c>
      <c r="L14" s="51">
        <v>30973762.209999997</v>
      </c>
      <c r="M14" s="51">
        <v>29730191.390000001</v>
      </c>
      <c r="N14" s="51">
        <v>30296665.239999998</v>
      </c>
      <c r="O14" s="51">
        <v>30644489.41</v>
      </c>
      <c r="P14" s="51">
        <v>31755003.409999996</v>
      </c>
      <c r="Q14" s="51">
        <v>27411342.640000001</v>
      </c>
      <c r="R14" s="51">
        <v>35806307.530000001</v>
      </c>
      <c r="S14" s="51">
        <v>36783145.159999996</v>
      </c>
      <c r="T14" s="51">
        <v>38517830.299999997</v>
      </c>
      <c r="U14" s="51">
        <v>38585372</v>
      </c>
      <c r="V14" s="174">
        <v>37973040</v>
      </c>
      <c r="W14" s="51">
        <v>39271540</v>
      </c>
      <c r="X14" s="51">
        <v>40863900</v>
      </c>
      <c r="Y14" s="51">
        <v>42546280</v>
      </c>
      <c r="Z14" s="51">
        <v>44720340</v>
      </c>
      <c r="AA14" s="51">
        <v>46250260</v>
      </c>
      <c r="AB14" s="140">
        <f t="shared" si="0"/>
        <v>3.4210831134110338</v>
      </c>
    </row>
    <row r="15" spans="1:28" x14ac:dyDescent="0.3">
      <c r="A15" s="10" t="s">
        <v>17</v>
      </c>
      <c r="B15" s="49">
        <v>4167952.0676351953</v>
      </c>
      <c r="C15" s="49">
        <v>3458600.8149689869</v>
      </c>
      <c r="D15" s="49">
        <v>3024888.0579671222</v>
      </c>
      <c r="E15" s="49">
        <v>4171146.5859616688</v>
      </c>
      <c r="F15" s="50">
        <v>4596375.2472537402</v>
      </c>
      <c r="G15" s="50">
        <v>4142043.75</v>
      </c>
      <c r="H15" s="49">
        <v>4382017.21</v>
      </c>
      <c r="I15" s="49">
        <v>4469199.32</v>
      </c>
      <c r="J15" s="51">
        <v>4782002.96</v>
      </c>
      <c r="K15" s="51">
        <v>4829507.47</v>
      </c>
      <c r="L15" s="51">
        <v>4750078.42</v>
      </c>
      <c r="M15" s="51">
        <v>4708564.7699999996</v>
      </c>
      <c r="N15" s="51">
        <v>4738003.38</v>
      </c>
      <c r="O15" s="51">
        <v>4620795.47</v>
      </c>
      <c r="P15" s="51">
        <v>4522959.38</v>
      </c>
      <c r="Q15" s="51">
        <v>4400528.47</v>
      </c>
      <c r="R15" s="51">
        <v>6421461.8399999999</v>
      </c>
      <c r="S15" s="51">
        <v>6344368</v>
      </c>
      <c r="T15" s="51">
        <v>6306593</v>
      </c>
      <c r="U15" s="51">
        <v>6530090</v>
      </c>
      <c r="V15" s="174">
        <v>6293840</v>
      </c>
      <c r="W15" s="51">
        <v>6375180</v>
      </c>
      <c r="X15" s="51">
        <v>6290900</v>
      </c>
      <c r="Y15" s="51">
        <v>6198360</v>
      </c>
      <c r="Z15" s="51">
        <v>6268220</v>
      </c>
      <c r="AA15" s="51">
        <v>6118420</v>
      </c>
      <c r="AB15" s="140">
        <f t="shared" si="0"/>
        <v>-2.3898331583767001</v>
      </c>
    </row>
    <row r="16" spans="1:28" x14ac:dyDescent="0.3">
      <c r="A16" s="10" t="s">
        <v>18</v>
      </c>
      <c r="B16" s="49">
        <v>377860.52564983192</v>
      </c>
      <c r="C16" s="49">
        <v>402836.38128979946</v>
      </c>
      <c r="D16" s="49">
        <v>437955.45042788453</v>
      </c>
      <c r="E16" s="49">
        <v>441384.72423783876</v>
      </c>
      <c r="F16" s="50">
        <v>404447.72681495867</v>
      </c>
      <c r="G16" s="50">
        <v>451391</v>
      </c>
      <c r="H16" s="49">
        <v>401873</v>
      </c>
      <c r="I16" s="49">
        <v>639507</v>
      </c>
      <c r="J16" s="51">
        <v>692555.65</v>
      </c>
      <c r="K16" s="51">
        <v>737677</v>
      </c>
      <c r="L16" s="51">
        <v>551553</v>
      </c>
      <c r="M16" s="51">
        <v>549050</v>
      </c>
      <c r="N16" s="51">
        <v>651759</v>
      </c>
      <c r="O16" s="51">
        <v>609980</v>
      </c>
      <c r="P16" s="51">
        <v>577597</v>
      </c>
      <c r="Q16" s="51">
        <v>594714.35</v>
      </c>
      <c r="R16" s="51">
        <v>1079960</v>
      </c>
      <c r="S16" s="51">
        <v>983080</v>
      </c>
      <c r="T16" s="51">
        <v>1033340</v>
      </c>
      <c r="U16" s="51">
        <v>931140</v>
      </c>
      <c r="V16" s="174">
        <v>927220</v>
      </c>
      <c r="W16" s="51">
        <v>1085700</v>
      </c>
      <c r="X16" s="51">
        <v>932680</v>
      </c>
      <c r="Y16" s="51">
        <v>902720</v>
      </c>
      <c r="Z16" s="51">
        <v>865340</v>
      </c>
      <c r="AA16" s="51">
        <v>872900</v>
      </c>
      <c r="AB16" s="140">
        <f t="shared" si="0"/>
        <v>0.87364504125546028</v>
      </c>
    </row>
    <row r="17" spans="1:28" x14ac:dyDescent="0.3">
      <c r="A17" s="20" t="s">
        <v>19</v>
      </c>
      <c r="B17" s="52">
        <v>8434880.9825076051</v>
      </c>
      <c r="C17" s="52">
        <v>8934704.3542481158</v>
      </c>
      <c r="D17" s="52">
        <v>7871836.0559219532</v>
      </c>
      <c r="E17" s="52">
        <v>7969131.3711414216</v>
      </c>
      <c r="F17" s="53">
        <v>8023390.3329597628</v>
      </c>
      <c r="G17" s="53">
        <v>8111114</v>
      </c>
      <c r="H17" s="52">
        <v>8341394.9500000002</v>
      </c>
      <c r="I17" s="52">
        <v>8367689.8099999996</v>
      </c>
      <c r="J17" s="54">
        <v>11005658</v>
      </c>
      <c r="K17" s="54">
        <v>10549336</v>
      </c>
      <c r="L17" s="54">
        <v>10486762.869999999</v>
      </c>
      <c r="M17" s="54">
        <v>10823897</v>
      </c>
      <c r="N17" s="54">
        <v>10792226</v>
      </c>
      <c r="O17" s="54">
        <v>11180490</v>
      </c>
      <c r="P17" s="54">
        <v>10914995</v>
      </c>
      <c r="Q17" s="54">
        <v>12826430</v>
      </c>
      <c r="R17" s="54">
        <v>13202941</v>
      </c>
      <c r="S17" s="54">
        <v>14349525</v>
      </c>
      <c r="T17" s="54">
        <v>13845675</v>
      </c>
      <c r="U17" s="54">
        <v>15403046.199999999</v>
      </c>
      <c r="V17" s="175">
        <v>15216740</v>
      </c>
      <c r="W17" s="54">
        <v>16157120</v>
      </c>
      <c r="X17" s="54">
        <v>16255120</v>
      </c>
      <c r="Y17" s="54">
        <v>16499840</v>
      </c>
      <c r="Z17" s="54">
        <v>16704660</v>
      </c>
      <c r="AA17" s="54">
        <v>16876160</v>
      </c>
      <c r="AB17" s="140">
        <f t="shared" si="0"/>
        <v>1.0266596267149406</v>
      </c>
    </row>
    <row r="18" spans="1:28" x14ac:dyDescent="0.3">
      <c r="A18" s="10" t="s">
        <v>20</v>
      </c>
      <c r="B18" s="49">
        <v>5815304.6837476175</v>
      </c>
      <c r="C18" s="49">
        <v>7916354.640623467</v>
      </c>
      <c r="D18" s="49">
        <v>8691969.6116760578</v>
      </c>
      <c r="E18" s="49">
        <v>9686369.6695192307</v>
      </c>
      <c r="F18" s="50">
        <v>7826528.3250786308</v>
      </c>
      <c r="G18" s="50">
        <v>9476246</v>
      </c>
      <c r="H18" s="49">
        <v>8195335</v>
      </c>
      <c r="I18" s="49">
        <v>8282068</v>
      </c>
      <c r="J18" s="51">
        <v>8399842.2400000002</v>
      </c>
      <c r="K18" s="51">
        <v>8591378.6199999992</v>
      </c>
      <c r="L18" s="51">
        <v>8765208.5</v>
      </c>
      <c r="M18" s="51">
        <v>8419380.2799999993</v>
      </c>
      <c r="N18" s="51">
        <v>8532497.2200000007</v>
      </c>
      <c r="O18" s="51">
        <v>8859022.2100000009</v>
      </c>
      <c r="P18" s="51">
        <v>8123753</v>
      </c>
      <c r="Q18" s="51">
        <v>7541000</v>
      </c>
      <c r="R18" s="51">
        <v>10790080</v>
      </c>
      <c r="S18" s="51">
        <v>11684000</v>
      </c>
      <c r="T18" s="51">
        <v>11119569</v>
      </c>
      <c r="U18" s="51">
        <v>11115300.18</v>
      </c>
      <c r="V18" s="174">
        <v>10232180</v>
      </c>
      <c r="W18" s="51">
        <v>10393880</v>
      </c>
      <c r="X18" s="51">
        <v>10086300</v>
      </c>
      <c r="Y18" s="51">
        <v>9725800</v>
      </c>
      <c r="Z18" s="51">
        <v>9919560</v>
      </c>
      <c r="AA18" s="51">
        <v>9964780</v>
      </c>
      <c r="AB18" s="140">
        <f t="shared" si="0"/>
        <v>0.45586699410054476</v>
      </c>
    </row>
    <row r="19" spans="1:28" x14ac:dyDescent="0.3">
      <c r="A19" s="10" t="s">
        <v>21</v>
      </c>
      <c r="B19" s="49">
        <v>3498468.7052941998</v>
      </c>
      <c r="C19" s="49">
        <v>3447751.6048898138</v>
      </c>
      <c r="D19" s="49">
        <v>3764454.3374632671</v>
      </c>
      <c r="E19" s="49">
        <v>3254481.5547418492</v>
      </c>
      <c r="F19" s="50">
        <v>3120234.2648494272</v>
      </c>
      <c r="G19" s="50">
        <v>2914875</v>
      </c>
      <c r="H19" s="49">
        <v>2629724</v>
      </c>
      <c r="I19" s="49">
        <v>3092129.63</v>
      </c>
      <c r="J19" s="51">
        <v>4014407.35</v>
      </c>
      <c r="K19" s="51">
        <v>2140490</v>
      </c>
      <c r="L19" s="51">
        <v>1950202</v>
      </c>
      <c r="M19" s="51">
        <v>1969598.2</v>
      </c>
      <c r="N19" s="51">
        <v>1650195</v>
      </c>
      <c r="O19" s="51">
        <v>1711065.23</v>
      </c>
      <c r="P19" s="51">
        <v>1794450</v>
      </c>
      <c r="Q19" s="51">
        <v>1839354.24</v>
      </c>
      <c r="R19" s="51">
        <v>1749584.08</v>
      </c>
      <c r="S19" s="51">
        <v>1635653</v>
      </c>
      <c r="T19" s="51">
        <v>1723272.3</v>
      </c>
      <c r="U19" s="51">
        <v>3429734.76</v>
      </c>
      <c r="V19" s="174">
        <v>4740820</v>
      </c>
      <c r="W19" s="51">
        <v>4768820</v>
      </c>
      <c r="X19" s="51">
        <v>4553640</v>
      </c>
      <c r="Y19" s="51">
        <v>4407060</v>
      </c>
      <c r="Z19" s="51">
        <v>4297860</v>
      </c>
      <c r="AA19" s="51">
        <v>4263420</v>
      </c>
      <c r="AB19" s="140">
        <f t="shared" si="0"/>
        <v>-0.80132903351900708</v>
      </c>
    </row>
    <row r="20" spans="1:28" x14ac:dyDescent="0.3">
      <c r="A20" s="10" t="s">
        <v>22</v>
      </c>
      <c r="B20" s="49">
        <v>9544309.4196573831</v>
      </c>
      <c r="C20" s="49">
        <v>11927531.800833562</v>
      </c>
      <c r="D20" s="49">
        <v>8456692.5067268517</v>
      </c>
      <c r="E20" s="49">
        <v>8542414.4256741051</v>
      </c>
      <c r="F20" s="50">
        <v>8638113.4862390067</v>
      </c>
      <c r="G20" s="50">
        <v>15848949.5</v>
      </c>
      <c r="H20" s="49">
        <v>12883078.140000001</v>
      </c>
      <c r="I20" s="49">
        <v>10328379.59</v>
      </c>
      <c r="J20" s="51">
        <v>9828420</v>
      </c>
      <c r="K20" s="51">
        <v>9718637.3300000001</v>
      </c>
      <c r="L20" s="51">
        <v>10360317.75</v>
      </c>
      <c r="M20" s="51">
        <v>14638100.1</v>
      </c>
      <c r="N20" s="51">
        <v>14687879.17</v>
      </c>
      <c r="O20" s="51">
        <v>14051945.529999999</v>
      </c>
      <c r="P20" s="51">
        <v>14150130.640000001</v>
      </c>
      <c r="Q20" s="51">
        <v>12595249.119999999</v>
      </c>
      <c r="R20" s="51">
        <v>18189012.600000001</v>
      </c>
      <c r="S20" s="51">
        <v>16020804.9</v>
      </c>
      <c r="T20" s="51">
        <v>14432026.6</v>
      </c>
      <c r="U20" s="51">
        <v>14817680.199999999</v>
      </c>
      <c r="V20" s="174">
        <v>14400400</v>
      </c>
      <c r="W20" s="51">
        <v>14474040</v>
      </c>
      <c r="X20" s="51">
        <v>13616820</v>
      </c>
      <c r="Y20" s="51">
        <v>13272980</v>
      </c>
      <c r="Z20" s="51">
        <v>13402060</v>
      </c>
      <c r="AA20" s="51">
        <v>13470520</v>
      </c>
      <c r="AB20" s="140">
        <f t="shared" si="0"/>
        <v>0.51081699380542989</v>
      </c>
    </row>
    <row r="21" spans="1:28" x14ac:dyDescent="0.3">
      <c r="A21" s="10" t="s">
        <v>23</v>
      </c>
      <c r="B21" s="49">
        <v>9812681.0827002432</v>
      </c>
      <c r="C21" s="49">
        <v>11668827.178027857</v>
      </c>
      <c r="D21" s="49">
        <v>13553378.402805394</v>
      </c>
      <c r="E21" s="49">
        <v>11906979.42435714</v>
      </c>
      <c r="F21" s="50">
        <v>11409552.975566424</v>
      </c>
      <c r="G21" s="50">
        <v>11524054</v>
      </c>
      <c r="H21" s="49">
        <v>11000000</v>
      </c>
      <c r="I21" s="49">
        <v>11000000</v>
      </c>
      <c r="J21" s="51">
        <v>11000000</v>
      </c>
      <c r="K21" s="51">
        <v>11000000</v>
      </c>
      <c r="L21" s="51">
        <v>12033500</v>
      </c>
      <c r="M21" s="51">
        <v>11718283.130000001</v>
      </c>
      <c r="N21" s="51">
        <v>12765582.16</v>
      </c>
      <c r="O21" s="51">
        <v>12453624.6</v>
      </c>
      <c r="P21" s="51">
        <v>11973640</v>
      </c>
      <c r="Q21" s="51">
        <v>11711382</v>
      </c>
      <c r="R21" s="51">
        <v>16400000</v>
      </c>
      <c r="S21" s="51">
        <v>16400000</v>
      </c>
      <c r="T21" s="51">
        <v>15900000</v>
      </c>
      <c r="U21" s="51">
        <v>15600000</v>
      </c>
      <c r="V21" s="174">
        <v>14886060</v>
      </c>
      <c r="W21" s="51">
        <v>15802500</v>
      </c>
      <c r="X21" s="51">
        <v>15885800</v>
      </c>
      <c r="Y21" s="51">
        <v>15502480</v>
      </c>
      <c r="Z21" s="51">
        <v>16195340</v>
      </c>
      <c r="AA21" s="51">
        <v>16389520</v>
      </c>
      <c r="AB21" s="140">
        <f t="shared" si="0"/>
        <v>1.1989868690623353</v>
      </c>
    </row>
    <row r="22" spans="1:28" x14ac:dyDescent="0.3">
      <c r="A22" s="10" t="s">
        <v>32</v>
      </c>
      <c r="B22" s="49">
        <v>838581.39618958102</v>
      </c>
      <c r="C22" s="49">
        <v>1123102.66646697</v>
      </c>
      <c r="D22" s="49">
        <v>1111000.531950606</v>
      </c>
      <c r="E22" s="49">
        <v>1183472.346315338</v>
      </c>
      <c r="F22" s="50">
        <v>1213121.0946820432</v>
      </c>
      <c r="G22" s="50">
        <v>1390066.75</v>
      </c>
      <c r="H22" s="49">
        <v>1578163.21</v>
      </c>
      <c r="I22" s="49">
        <v>1795244.18</v>
      </c>
      <c r="J22" s="55">
        <v>1882224.06</v>
      </c>
      <c r="K22" s="55">
        <v>1841617.7</v>
      </c>
      <c r="L22" s="55">
        <v>2231038.83</v>
      </c>
      <c r="M22" s="55">
        <v>2216054.7799999998</v>
      </c>
      <c r="N22" s="55">
        <v>2363050.2799999998</v>
      </c>
      <c r="O22" s="51">
        <v>2305848.08</v>
      </c>
      <c r="P22" s="51">
        <v>2427098.4300000002</v>
      </c>
      <c r="Q22" s="56">
        <v>2319388.7999999998</v>
      </c>
      <c r="R22" s="56">
        <v>2171493.2799999998</v>
      </c>
      <c r="S22" s="51">
        <v>2322385</v>
      </c>
      <c r="T22" s="51">
        <v>2505072</v>
      </c>
      <c r="U22" s="51">
        <v>2464690.7999999998</v>
      </c>
      <c r="V22" s="174">
        <v>2544134.5499999998</v>
      </c>
      <c r="W22" s="51">
        <v>2999882.0300000003</v>
      </c>
      <c r="X22" s="51">
        <v>3122613.8499999996</v>
      </c>
      <c r="Y22" s="51">
        <v>3181534.76</v>
      </c>
      <c r="Z22" s="51">
        <v>3037657.5</v>
      </c>
      <c r="AA22" s="51">
        <v>3283256.94</v>
      </c>
      <c r="AB22" s="140">
        <f>(AA22-Z22)/Z22*100</f>
        <v>8.0851590411361371</v>
      </c>
    </row>
    <row r="23" spans="1:28" x14ac:dyDescent="0.3">
      <c r="A23" s="6" t="s">
        <v>24</v>
      </c>
      <c r="B23" s="49">
        <v>1939853.4295320385</v>
      </c>
      <c r="C23" s="49">
        <v>1844267.5866485562</v>
      </c>
      <c r="D23" s="49">
        <v>2193392.4504330494</v>
      </c>
      <c r="E23" s="49">
        <v>2138131.5622304738</v>
      </c>
      <c r="F23" s="50">
        <v>2173767.0882676486</v>
      </c>
      <c r="G23" s="50">
        <v>2220559</v>
      </c>
      <c r="H23" s="49">
        <v>2234882</v>
      </c>
      <c r="I23" s="49">
        <v>2414749</v>
      </c>
      <c r="J23" s="51">
        <v>2479040</v>
      </c>
      <c r="K23" s="51">
        <v>2463618.83</v>
      </c>
      <c r="L23" s="51">
        <v>1966035.87</v>
      </c>
      <c r="M23" s="51">
        <v>2418466.02</v>
      </c>
      <c r="N23" s="51">
        <v>2362436.2599999998</v>
      </c>
      <c r="O23" s="55">
        <v>2511392.71</v>
      </c>
      <c r="P23" s="55">
        <v>2506581.86</v>
      </c>
      <c r="Q23" s="55">
        <v>2506078.8199999998</v>
      </c>
      <c r="R23" s="51">
        <v>3329620</v>
      </c>
      <c r="S23" s="56">
        <v>2925300</v>
      </c>
      <c r="T23" s="51">
        <v>3169500</v>
      </c>
      <c r="U23" s="51">
        <v>3188447.59</v>
      </c>
      <c r="V23" s="174">
        <v>3043600</v>
      </c>
      <c r="W23" s="51">
        <v>3035900</v>
      </c>
      <c r="X23" s="51">
        <v>3108420</v>
      </c>
      <c r="Y23" s="51">
        <v>3100440</v>
      </c>
      <c r="Z23" s="51">
        <v>3503780</v>
      </c>
      <c r="AA23" s="51">
        <v>3644200</v>
      </c>
      <c r="AB23" s="140">
        <f t="shared" si="0"/>
        <v>4.0076717145482883</v>
      </c>
    </row>
    <row r="24" spans="1:28" x14ac:dyDescent="0.3">
      <c r="A24" s="6" t="s">
        <v>37</v>
      </c>
      <c r="B24" s="49" t="s">
        <v>1</v>
      </c>
      <c r="C24" s="49" t="s">
        <v>1</v>
      </c>
      <c r="D24" s="49" t="s">
        <v>1</v>
      </c>
      <c r="E24" s="49" t="s">
        <v>1</v>
      </c>
      <c r="F24" s="49" t="s">
        <v>1</v>
      </c>
      <c r="G24" s="50">
        <v>9412</v>
      </c>
      <c r="H24" s="49">
        <v>24715</v>
      </c>
      <c r="I24" s="49">
        <v>16469</v>
      </c>
      <c r="J24" s="51">
        <v>62481.72</v>
      </c>
      <c r="K24" s="51">
        <v>87667</v>
      </c>
      <c r="L24" s="51">
        <v>114803.96</v>
      </c>
      <c r="M24" s="51">
        <v>53747.92</v>
      </c>
      <c r="N24" s="51">
        <v>76045.06</v>
      </c>
      <c r="O24" s="51">
        <v>79667</v>
      </c>
      <c r="P24" s="51">
        <v>81112</v>
      </c>
      <c r="Q24" s="51">
        <v>83400</v>
      </c>
      <c r="R24" s="55">
        <v>84735</v>
      </c>
      <c r="S24" s="51">
        <v>81045</v>
      </c>
      <c r="T24" s="56">
        <v>128547</v>
      </c>
      <c r="U24" s="56">
        <v>128380</v>
      </c>
      <c r="V24" s="174">
        <v>138600</v>
      </c>
      <c r="W24" s="51">
        <v>147000</v>
      </c>
      <c r="X24" s="51">
        <v>134960</v>
      </c>
      <c r="Y24" s="51">
        <v>133980</v>
      </c>
      <c r="Z24" s="51">
        <v>135940</v>
      </c>
      <c r="AA24" s="51">
        <v>130200</v>
      </c>
      <c r="AB24" s="140">
        <f t="shared" si="0"/>
        <v>-4.2224510813594236</v>
      </c>
    </row>
    <row r="25" spans="1:28" x14ac:dyDescent="0.3">
      <c r="A25" s="6" t="s">
        <v>25</v>
      </c>
      <c r="B25" s="49">
        <v>9136163.8614449427</v>
      </c>
      <c r="C25" s="49">
        <v>9359923.3820696492</v>
      </c>
      <c r="D25" s="49">
        <v>9036437.1322181299</v>
      </c>
      <c r="E25" s="49">
        <v>8863246.6804732792</v>
      </c>
      <c r="F25" s="50">
        <v>8629454.0534119718</v>
      </c>
      <c r="G25" s="50">
        <v>9390403.4700000007</v>
      </c>
      <c r="H25" s="49">
        <v>9830831.6600000001</v>
      </c>
      <c r="I25" s="49">
        <v>10452113.17</v>
      </c>
      <c r="J25" s="51">
        <v>10573924.42</v>
      </c>
      <c r="K25" s="51">
        <v>11057959.859999999</v>
      </c>
      <c r="L25" s="51">
        <v>11285421.42</v>
      </c>
      <c r="M25" s="51">
        <v>11913823.48</v>
      </c>
      <c r="N25" s="51">
        <v>11561627.85</v>
      </c>
      <c r="O25" s="51">
        <v>11955132.359999999</v>
      </c>
      <c r="P25" s="51">
        <v>12105360.73</v>
      </c>
      <c r="Q25" s="51">
        <v>11606310.75</v>
      </c>
      <c r="R25" s="51">
        <v>14357879.9</v>
      </c>
      <c r="S25" s="55">
        <v>16328841.239999998</v>
      </c>
      <c r="T25" s="51">
        <v>15862462.640000001</v>
      </c>
      <c r="U25" s="51">
        <v>16318951.949999999</v>
      </c>
      <c r="V25" s="174">
        <v>14219100</v>
      </c>
      <c r="W25" s="51">
        <v>14767340</v>
      </c>
      <c r="X25" s="51">
        <v>14180600</v>
      </c>
      <c r="Y25" s="51">
        <v>14430220</v>
      </c>
      <c r="Z25" s="51">
        <v>14990360</v>
      </c>
      <c r="AA25" s="51">
        <v>15569820</v>
      </c>
      <c r="AB25" s="140">
        <f t="shared" si="0"/>
        <v>3.8655509273960069</v>
      </c>
    </row>
    <row r="26" spans="1:28" ht="14.4" thickBot="1" x14ac:dyDescent="0.35">
      <c r="A26" s="57" t="s">
        <v>2</v>
      </c>
      <c r="B26" s="58">
        <v>125526664.19662547</v>
      </c>
      <c r="C26" s="58">
        <v>134663758.55949843</v>
      </c>
      <c r="D26" s="58">
        <v>137691999.21395257</v>
      </c>
      <c r="E26" s="58">
        <v>137547961.29620352</v>
      </c>
      <c r="F26" s="59">
        <v>135377613.78939918</v>
      </c>
      <c r="G26" s="59">
        <v>149077436.85999998</v>
      </c>
      <c r="H26" s="58">
        <v>155679628.40000001</v>
      </c>
      <c r="I26" s="58">
        <f>SUM(I6:I25)</f>
        <v>156263260.03999999</v>
      </c>
      <c r="J26" s="60">
        <f>SUM(J6:J25)</f>
        <v>166883018.57999998</v>
      </c>
      <c r="K26" s="60">
        <f>SUM(K6:K25)</f>
        <v>161398321.63999999</v>
      </c>
      <c r="L26" s="60">
        <v>176151791.83000001</v>
      </c>
      <c r="M26" s="60">
        <v>179753246.54999995</v>
      </c>
      <c r="N26" s="60">
        <f>SUM(N6:N25)</f>
        <v>171085440.54999998</v>
      </c>
      <c r="O26" s="61">
        <f>SUM(O6:O25)</f>
        <v>170568629.48000002</v>
      </c>
      <c r="P26" s="61">
        <v>174775351.91</v>
      </c>
      <c r="Q26" s="61">
        <f>SUM(Q6:Q25)</f>
        <v>176834957.18000001</v>
      </c>
      <c r="R26" s="61">
        <f>SUM(R6:R25)</f>
        <v>203524443.11000001</v>
      </c>
      <c r="S26" s="61">
        <f>SUM(S6:S25)</f>
        <v>225512029.90000001</v>
      </c>
      <c r="T26" s="61">
        <f>SUM(T6:T25)</f>
        <v>221900804.01999998</v>
      </c>
      <c r="U26" s="61">
        <v>227022121.69999996</v>
      </c>
      <c r="V26" s="176">
        <f t="shared" ref="V26:AA26" si="1">SUM(V6:V25)</f>
        <v>223963794.55000001</v>
      </c>
      <c r="W26" s="61">
        <f t="shared" si="1"/>
        <v>230380182.03</v>
      </c>
      <c r="X26" s="61">
        <f t="shared" si="1"/>
        <v>231843973.84999999</v>
      </c>
      <c r="Y26" s="61">
        <f t="shared" si="1"/>
        <v>230003654.75999999</v>
      </c>
      <c r="Z26" s="61">
        <f t="shared" si="1"/>
        <v>237725117.5</v>
      </c>
      <c r="AA26" s="61">
        <f t="shared" si="1"/>
        <v>243727656.94</v>
      </c>
      <c r="AB26" s="139">
        <f t="shared" si="0"/>
        <v>2.5249916807802175</v>
      </c>
    </row>
    <row r="27" spans="1:28" ht="14.4" thickTop="1" x14ac:dyDescent="0.3">
      <c r="B27" s="42"/>
      <c r="C27" s="42"/>
      <c r="D27" s="42"/>
      <c r="E27" s="42"/>
      <c r="F27" s="42"/>
      <c r="I27" s="43"/>
      <c r="O27" s="44"/>
      <c r="P27" s="44"/>
      <c r="Q27" s="44"/>
      <c r="S27" s="45"/>
      <c r="T27" s="45"/>
      <c r="U27" s="45"/>
    </row>
    <row r="28" spans="1:28" x14ac:dyDescent="0.3">
      <c r="A28" s="6"/>
      <c r="B28" s="42"/>
      <c r="C28" s="42"/>
      <c r="D28" s="42"/>
      <c r="E28" s="42"/>
      <c r="F28" s="42"/>
      <c r="I28" s="43"/>
      <c r="O28" s="44"/>
      <c r="P28" s="44"/>
      <c r="Q28" s="44"/>
      <c r="R28" s="44"/>
      <c r="S28" s="45"/>
      <c r="T28" s="45"/>
      <c r="U28" s="45"/>
      <c r="AA28" s="42"/>
    </row>
    <row r="29" spans="1:28" x14ac:dyDescent="0.3">
      <c r="J29" s="41"/>
      <c r="K29" s="41"/>
      <c r="N29" s="41"/>
      <c r="O29" s="46"/>
      <c r="P29" s="46"/>
      <c r="Q29" s="41"/>
      <c r="R29" s="44"/>
      <c r="T29" s="42"/>
      <c r="U29" s="42"/>
    </row>
    <row r="30" spans="1:28" ht="70.2" customHeight="1" x14ac:dyDescent="0.3">
      <c r="A30" s="245" t="s">
        <v>154</v>
      </c>
      <c r="B30" s="245"/>
      <c r="C30" s="245"/>
      <c r="D30" s="160"/>
      <c r="E30" s="160"/>
      <c r="F30" s="160"/>
      <c r="G30" s="160"/>
      <c r="O30" s="41"/>
      <c r="P30" s="41"/>
      <c r="Q30" s="1"/>
      <c r="R30" s="41"/>
      <c r="T30" s="39"/>
      <c r="U30" s="39"/>
    </row>
    <row r="31" spans="1:28" x14ac:dyDescent="0.3">
      <c r="A31" s="129"/>
      <c r="B31" s="129"/>
      <c r="C31" s="129"/>
      <c r="D31" s="129"/>
      <c r="E31" s="129"/>
      <c r="F31" s="129"/>
      <c r="G31" s="129"/>
      <c r="Q31" s="41"/>
      <c r="R31" s="41"/>
      <c r="S31" s="41"/>
    </row>
    <row r="32" spans="1:28" x14ac:dyDescent="0.3">
      <c r="A32" s="6" t="s">
        <v>153</v>
      </c>
      <c r="N32" s="46"/>
      <c r="T32" s="38"/>
      <c r="U32" s="38"/>
    </row>
    <row r="33" spans="20:21" x14ac:dyDescent="0.3">
      <c r="T33" s="41"/>
      <c r="U33" s="41"/>
    </row>
  </sheetData>
  <mergeCells count="2">
    <mergeCell ref="A30:C30"/>
    <mergeCell ref="B4:Y4"/>
  </mergeCells>
  <phoneticPr fontId="0" type="noConversion"/>
  <pageMargins left="0.75" right="0.75" top="1" bottom="1" header="0.5" footer="0.5"/>
  <pageSetup paperSize="9" orientation="portrait"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dimension ref="A1:AA18"/>
  <sheetViews>
    <sheetView workbookViewId="0"/>
  </sheetViews>
  <sheetFormatPr defaultColWidth="9.109375" defaultRowHeight="14.4" x14ac:dyDescent="0.3"/>
  <cols>
    <col min="1" max="1" width="9.44140625" style="72" customWidth="1"/>
    <col min="2" max="2" width="10.5546875" style="72" customWidth="1"/>
    <col min="3" max="3" width="10.88671875" style="72" customWidth="1"/>
    <col min="4" max="4" width="10.44140625" style="72" customWidth="1"/>
    <col min="5" max="5" width="11" style="72" customWidth="1"/>
    <col min="6" max="6" width="11.109375" style="72" customWidth="1"/>
    <col min="7" max="7" width="10.109375" style="72" customWidth="1"/>
    <col min="8" max="8" width="10.88671875" style="72" customWidth="1"/>
    <col min="9" max="16384" width="9.109375" style="72"/>
  </cols>
  <sheetData>
    <row r="1" spans="1:27" x14ac:dyDescent="0.3">
      <c r="A1" s="2" t="s">
        <v>86</v>
      </c>
      <c r="B1" s="71"/>
      <c r="C1" s="71"/>
      <c r="D1" s="71"/>
      <c r="E1" s="71"/>
      <c r="F1" s="71"/>
      <c r="G1" s="71"/>
      <c r="H1" s="71"/>
    </row>
    <row r="2" spans="1:27" ht="15" thickBot="1" x14ac:dyDescent="0.35"/>
    <row r="3" spans="1:27" ht="15" thickTop="1" x14ac:dyDescent="0.3">
      <c r="A3" s="74"/>
      <c r="B3" s="75" t="s">
        <v>28</v>
      </c>
      <c r="C3" s="75" t="s">
        <v>29</v>
      </c>
      <c r="D3" s="75" t="s">
        <v>30</v>
      </c>
      <c r="E3" s="75" t="s">
        <v>31</v>
      </c>
      <c r="F3" s="75" t="s">
        <v>33</v>
      </c>
      <c r="G3" s="75" t="s">
        <v>7</v>
      </c>
      <c r="H3" s="75" t="s">
        <v>39</v>
      </c>
      <c r="I3" s="75" t="s">
        <v>40</v>
      </c>
      <c r="J3" s="75" t="s">
        <v>42</v>
      </c>
      <c r="K3" s="75" t="s">
        <v>43</v>
      </c>
      <c r="L3" s="75" t="s">
        <v>44</v>
      </c>
      <c r="M3" s="75" t="s">
        <v>45</v>
      </c>
      <c r="N3" s="75" t="s">
        <v>46</v>
      </c>
      <c r="O3" s="75" t="s">
        <v>47</v>
      </c>
      <c r="P3" s="75" t="s">
        <v>49</v>
      </c>
      <c r="Q3" s="75" t="s">
        <v>51</v>
      </c>
      <c r="R3" s="75" t="s">
        <v>53</v>
      </c>
      <c r="S3" s="75" t="s">
        <v>55</v>
      </c>
      <c r="T3" s="75" t="s">
        <v>56</v>
      </c>
      <c r="U3" s="75" t="s">
        <v>57</v>
      </c>
      <c r="V3" s="75" t="s">
        <v>101</v>
      </c>
      <c r="W3" s="75" t="s">
        <v>115</v>
      </c>
      <c r="X3" s="75" t="s">
        <v>117</v>
      </c>
      <c r="Y3" s="75" t="s">
        <v>141</v>
      </c>
      <c r="Z3" s="183" t="s">
        <v>146</v>
      </c>
      <c r="AA3" s="183" t="s">
        <v>166</v>
      </c>
    </row>
    <row r="4" spans="1:27" x14ac:dyDescent="0.3">
      <c r="A4" s="10" t="s">
        <v>19</v>
      </c>
      <c r="B4" s="76">
        <v>100</v>
      </c>
      <c r="C4" s="77">
        <v>105.92567189480269</v>
      </c>
      <c r="D4" s="77">
        <v>93.324802949166639</v>
      </c>
      <c r="E4" s="77">
        <v>94.478290656002585</v>
      </c>
      <c r="F4" s="77">
        <v>95.121559505093217</v>
      </c>
      <c r="G4" s="77">
        <v>96.161570232241118</v>
      </c>
      <c r="H4" s="77">
        <v>98.891673365617393</v>
      </c>
      <c r="I4" s="77">
        <v>98.891673365617393</v>
      </c>
      <c r="J4" s="76">
        <v>130</v>
      </c>
      <c r="K4" s="76">
        <v>125</v>
      </c>
      <c r="L4" s="76">
        <v>124</v>
      </c>
      <c r="M4" s="76">
        <v>128</v>
      </c>
      <c r="N4" s="76">
        <v>128</v>
      </c>
      <c r="O4" s="76">
        <v>133</v>
      </c>
      <c r="P4" s="76">
        <v>129</v>
      </c>
      <c r="Q4" s="76">
        <v>152</v>
      </c>
      <c r="R4" s="76">
        <v>157</v>
      </c>
      <c r="S4" s="76">
        <v>170</v>
      </c>
      <c r="T4" s="76">
        <v>164</v>
      </c>
      <c r="U4" s="76">
        <v>183</v>
      </c>
      <c r="V4" s="76">
        <v>180</v>
      </c>
      <c r="W4" s="62">
        <v>192</v>
      </c>
      <c r="X4" s="62">
        <v>193</v>
      </c>
      <c r="Y4" s="62">
        <v>196</v>
      </c>
      <c r="Z4" s="62">
        <v>198</v>
      </c>
      <c r="AA4" s="62">
        <v>200</v>
      </c>
    </row>
    <row r="5" spans="1:27" x14ac:dyDescent="0.3">
      <c r="A5" s="10" t="s">
        <v>34</v>
      </c>
      <c r="B5" s="76">
        <v>100</v>
      </c>
      <c r="C5" s="77">
        <v>104.24400645295565</v>
      </c>
      <c r="D5" s="77">
        <v>104.56683415495958</v>
      </c>
      <c r="E5" s="77">
        <v>104.75331652105369</v>
      </c>
      <c r="F5" s="77">
        <v>103.01642472695376</v>
      </c>
      <c r="G5" s="77">
        <v>113.52006169539874</v>
      </c>
      <c r="H5" s="77">
        <v>121.33609219501615</v>
      </c>
      <c r="I5" s="77">
        <v>123.34874631786951</v>
      </c>
      <c r="J5" s="76">
        <v>131</v>
      </c>
      <c r="K5" s="76">
        <v>133</v>
      </c>
      <c r="L5" s="76">
        <v>140</v>
      </c>
      <c r="M5" s="76">
        <v>136</v>
      </c>
      <c r="N5" s="76">
        <v>135</v>
      </c>
      <c r="O5" s="76">
        <v>136</v>
      </c>
      <c r="P5" s="76">
        <v>140</v>
      </c>
      <c r="Q5" s="76">
        <v>130</v>
      </c>
      <c r="R5" s="76">
        <v>158</v>
      </c>
      <c r="S5" s="76">
        <v>173</v>
      </c>
      <c r="T5" s="77">
        <v>174</v>
      </c>
      <c r="U5" s="76">
        <v>176</v>
      </c>
      <c r="V5" s="77">
        <v>165</v>
      </c>
      <c r="W5" s="11">
        <v>175</v>
      </c>
      <c r="X5" s="11">
        <v>176</v>
      </c>
      <c r="Y5" s="11">
        <v>180</v>
      </c>
      <c r="Z5" s="62">
        <v>188</v>
      </c>
      <c r="AA5" s="62">
        <v>194</v>
      </c>
    </row>
    <row r="6" spans="1:27" ht="15" thickBot="1" x14ac:dyDescent="0.35">
      <c r="A6" s="28" t="s">
        <v>2</v>
      </c>
      <c r="B6" s="29">
        <v>100</v>
      </c>
      <c r="C6" s="78">
        <v>107.2790067523507</v>
      </c>
      <c r="D6" s="78">
        <v>109.69143495940534</v>
      </c>
      <c r="E6" s="78">
        <v>109.57668808974947</v>
      </c>
      <c r="F6" s="78">
        <v>107.84769487488582</v>
      </c>
      <c r="G6" s="78">
        <v>118.76156975420338</v>
      </c>
      <c r="H6" s="78">
        <v>124.02116267197447</v>
      </c>
      <c r="I6" s="78">
        <v>124.48610901921889</v>
      </c>
      <c r="J6" s="29">
        <v>133</v>
      </c>
      <c r="K6" s="29">
        <v>129</v>
      </c>
      <c r="L6" s="29">
        <v>140</v>
      </c>
      <c r="M6" s="29">
        <v>143</v>
      </c>
      <c r="N6" s="29">
        <v>136</v>
      </c>
      <c r="O6" s="29">
        <v>136</v>
      </c>
      <c r="P6" s="29">
        <v>139</v>
      </c>
      <c r="Q6" s="29">
        <v>141</v>
      </c>
      <c r="R6" s="29">
        <v>162</v>
      </c>
      <c r="S6" s="29">
        <v>180</v>
      </c>
      <c r="T6" s="78">
        <v>177</v>
      </c>
      <c r="U6" s="78">
        <v>181</v>
      </c>
      <c r="V6" s="78">
        <v>178</v>
      </c>
      <c r="W6" s="78">
        <v>184</v>
      </c>
      <c r="X6" s="78">
        <v>185</v>
      </c>
      <c r="Y6" s="78">
        <v>183</v>
      </c>
      <c r="Z6" s="78">
        <v>189</v>
      </c>
      <c r="AA6" s="78">
        <v>194</v>
      </c>
    </row>
    <row r="7" spans="1:27" ht="15" thickTop="1" x14ac:dyDescent="0.3">
      <c r="A7" s="6"/>
      <c r="B7" s="6"/>
      <c r="C7" s="6"/>
      <c r="D7" s="6"/>
      <c r="E7" s="6"/>
      <c r="F7" s="6"/>
      <c r="G7" s="6"/>
      <c r="H7" s="6"/>
      <c r="I7" s="6"/>
      <c r="J7" s="6"/>
      <c r="K7" s="6"/>
      <c r="L7" s="6"/>
      <c r="M7" s="6"/>
      <c r="N7" s="6"/>
      <c r="O7" s="6"/>
      <c r="P7" s="6"/>
      <c r="Q7" s="6"/>
      <c r="R7" s="6"/>
      <c r="S7" s="6"/>
      <c r="T7" s="6"/>
      <c r="U7" s="6"/>
      <c r="V7" s="6"/>
      <c r="W7" s="6"/>
    </row>
    <row r="8" spans="1:27" x14ac:dyDescent="0.3">
      <c r="A8" s="6" t="s">
        <v>155</v>
      </c>
      <c r="B8" s="6"/>
      <c r="C8" s="6"/>
      <c r="D8" s="6"/>
      <c r="E8" s="6"/>
      <c r="F8" s="6"/>
      <c r="G8" s="6"/>
      <c r="H8" s="6"/>
      <c r="I8" s="6"/>
      <c r="J8" s="6"/>
      <c r="K8" s="6"/>
      <c r="L8" s="6"/>
      <c r="M8" s="6"/>
      <c r="N8" s="6"/>
      <c r="O8" s="6"/>
      <c r="P8" s="6"/>
      <c r="Q8" s="6"/>
      <c r="R8" s="6"/>
      <c r="S8" s="6"/>
      <c r="T8" s="6"/>
      <c r="U8" s="6"/>
      <c r="V8" s="6"/>
      <c r="W8" s="6"/>
    </row>
    <row r="9" spans="1:27" x14ac:dyDescent="0.3">
      <c r="A9" s="6"/>
      <c r="B9" s="6"/>
      <c r="C9" s="6"/>
      <c r="D9" s="6"/>
      <c r="E9" s="6"/>
      <c r="F9" s="6"/>
      <c r="G9" s="6"/>
      <c r="H9" s="6"/>
      <c r="I9" s="6"/>
      <c r="J9" s="6"/>
      <c r="K9" s="6"/>
      <c r="L9" s="6"/>
      <c r="M9" s="6"/>
      <c r="N9" s="6"/>
      <c r="O9" s="6"/>
      <c r="P9" s="6"/>
      <c r="Q9" s="6"/>
      <c r="R9" s="6"/>
      <c r="S9" s="6"/>
      <c r="T9" s="6"/>
      <c r="U9" s="6"/>
      <c r="V9" s="6"/>
      <c r="W9" s="6"/>
    </row>
    <row r="10" spans="1:27" ht="39.6" customHeight="1" x14ac:dyDescent="0.3">
      <c r="A10" s="242" t="s">
        <v>50</v>
      </c>
      <c r="B10" s="247"/>
      <c r="C10" s="247"/>
      <c r="D10" s="248"/>
      <c r="E10" s="6"/>
      <c r="F10" s="6"/>
      <c r="G10" s="6"/>
      <c r="H10" s="6"/>
      <c r="I10" s="6"/>
      <c r="J10" s="6"/>
      <c r="K10" s="6"/>
      <c r="L10" s="6"/>
      <c r="M10" s="6"/>
      <c r="N10" s="6"/>
      <c r="O10" s="6"/>
      <c r="P10" s="6"/>
      <c r="Q10" s="6"/>
      <c r="R10" s="6"/>
      <c r="S10" s="6"/>
      <c r="T10" s="6"/>
      <c r="U10" s="6"/>
      <c r="V10" s="6"/>
      <c r="W10" s="6"/>
    </row>
    <row r="12" spans="1:27" x14ac:dyDescent="0.3">
      <c r="F12" s="73"/>
    </row>
    <row r="13" spans="1:27" x14ac:dyDescent="0.3">
      <c r="F13" s="73"/>
    </row>
    <row r="14" spans="1:27" x14ac:dyDescent="0.3">
      <c r="F14" s="73"/>
    </row>
    <row r="15" spans="1:27" x14ac:dyDescent="0.3">
      <c r="F15" s="73"/>
    </row>
    <row r="16" spans="1:27" x14ac:dyDescent="0.3">
      <c r="F16" s="73"/>
    </row>
    <row r="17" spans="6:6" x14ac:dyDescent="0.3">
      <c r="F17" s="73"/>
    </row>
    <row r="18" spans="6:6" x14ac:dyDescent="0.3">
      <c r="F18" s="73"/>
    </row>
  </sheetData>
  <mergeCells count="1">
    <mergeCell ref="A10:D10"/>
  </mergeCells>
  <phoneticPr fontId="0" type="noConversion"/>
  <pageMargins left="0.75" right="0.75" top="1" bottom="1"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dimension ref="A1:AD35"/>
  <sheetViews>
    <sheetView zoomScaleNormal="100" workbookViewId="0">
      <pane xSplit="1" topLeftCell="S1" activePane="topRight" state="frozen"/>
      <selection pane="topRight" activeCell="S14" sqref="S14"/>
    </sheetView>
  </sheetViews>
  <sheetFormatPr defaultColWidth="9.109375" defaultRowHeight="13.8" x14ac:dyDescent="0.3"/>
  <cols>
    <col min="1" max="1" width="55.33203125" style="3" customWidth="1"/>
    <col min="2" max="2" width="12.88671875" style="3" bestFit="1" customWidth="1"/>
    <col min="3" max="3" width="12.33203125" style="3" customWidth="1"/>
    <col min="4" max="4" width="12.6640625" style="3" bestFit="1" customWidth="1"/>
    <col min="5" max="6" width="13.88671875" style="3" bestFit="1" customWidth="1"/>
    <col min="7" max="7" width="13.109375" style="3" bestFit="1" customWidth="1"/>
    <col min="8" max="8" width="13.33203125" style="3" bestFit="1" customWidth="1"/>
    <col min="9" max="9" width="13.44140625" style="3" customWidth="1"/>
    <col min="10" max="10" width="12.5546875" style="79" bestFit="1" customWidth="1"/>
    <col min="11" max="11" width="13.44140625" style="3" bestFit="1" customWidth="1"/>
    <col min="12" max="12" width="12.44140625" style="3" customWidth="1"/>
    <col min="13" max="13" width="13.5546875" style="3" customWidth="1"/>
    <col min="14" max="16" width="13.33203125" style="3" customWidth="1"/>
    <col min="17" max="17" width="15.6640625" style="3" customWidth="1"/>
    <col min="18" max="18" width="12.88671875" style="3" customWidth="1"/>
    <col min="19" max="19" width="17.33203125" style="3" bestFit="1" customWidth="1"/>
    <col min="20" max="21" width="12.44140625" style="3" customWidth="1"/>
    <col min="22" max="22" width="17.33203125" style="3" customWidth="1"/>
    <col min="23" max="23" width="15.5546875" style="3" customWidth="1"/>
    <col min="24" max="27" width="13.33203125" style="3" customWidth="1"/>
    <col min="28" max="28" width="18.109375" style="3" customWidth="1"/>
    <col min="29" max="29" width="9.109375" style="3"/>
    <col min="30" max="30" width="13.5546875" style="3" bestFit="1" customWidth="1"/>
    <col min="31" max="16384" width="9.109375" style="3"/>
  </cols>
  <sheetData>
    <row r="1" spans="1:30" x14ac:dyDescent="0.3">
      <c r="A1" s="2" t="s">
        <v>200</v>
      </c>
    </row>
    <row r="2" spans="1:30" x14ac:dyDescent="0.3">
      <c r="A2" s="4" t="s">
        <v>38</v>
      </c>
    </row>
    <row r="3" spans="1:30" ht="14.4" thickBot="1" x14ac:dyDescent="0.35"/>
    <row r="4" spans="1:30" ht="15.6" customHeight="1" thickTop="1" x14ac:dyDescent="0.3">
      <c r="A4" s="7"/>
      <c r="B4" s="246" t="s">
        <v>3</v>
      </c>
      <c r="C4" s="246"/>
      <c r="D4" s="246"/>
      <c r="E4" s="246"/>
      <c r="F4" s="246"/>
      <c r="G4" s="246"/>
      <c r="H4" s="246"/>
      <c r="I4" s="246"/>
      <c r="J4" s="246"/>
      <c r="K4" s="246"/>
      <c r="L4" s="246"/>
      <c r="M4" s="246"/>
      <c r="N4" s="246"/>
      <c r="O4" s="246"/>
      <c r="P4" s="246"/>
      <c r="Q4" s="246"/>
      <c r="R4" s="246"/>
      <c r="S4" s="246"/>
      <c r="T4" s="246"/>
      <c r="U4" s="246"/>
      <c r="V4" s="7"/>
      <c r="W4" s="117"/>
      <c r="X4" s="117"/>
      <c r="Y4" s="117"/>
      <c r="Z4" s="117"/>
      <c r="AA4" s="117"/>
      <c r="AB4" s="117"/>
    </row>
    <row r="5" spans="1:30" ht="27.6" customHeight="1" x14ac:dyDescent="0.3">
      <c r="A5" s="82" t="s">
        <v>0</v>
      </c>
      <c r="B5" s="9">
        <v>1997</v>
      </c>
      <c r="C5" s="9">
        <v>1998</v>
      </c>
      <c r="D5" s="9">
        <v>1999</v>
      </c>
      <c r="E5" s="9">
        <v>2000</v>
      </c>
      <c r="F5" s="9">
        <v>2001</v>
      </c>
      <c r="G5" s="9">
        <v>2002</v>
      </c>
      <c r="H5" s="9">
        <v>2003</v>
      </c>
      <c r="I5" s="9">
        <v>2004</v>
      </c>
      <c r="J5" s="83">
        <v>2005</v>
      </c>
      <c r="K5" s="83">
        <v>2006</v>
      </c>
      <c r="L5" s="83">
        <v>2007</v>
      </c>
      <c r="M5" s="83">
        <v>2008</v>
      </c>
      <c r="N5" s="83">
        <v>2009</v>
      </c>
      <c r="O5" s="83">
        <v>2010</v>
      </c>
      <c r="P5" s="83">
        <v>2011</v>
      </c>
      <c r="Q5" s="83">
        <v>2012</v>
      </c>
      <c r="R5" s="83">
        <v>2013</v>
      </c>
      <c r="S5" s="83">
        <v>2014</v>
      </c>
      <c r="T5" s="83">
        <v>2015</v>
      </c>
      <c r="U5" s="83">
        <v>2016</v>
      </c>
      <c r="V5" s="83">
        <v>2017</v>
      </c>
      <c r="W5" s="83">
        <v>2018</v>
      </c>
      <c r="X5" s="83">
        <v>2019</v>
      </c>
      <c r="Y5" s="83">
        <v>2020</v>
      </c>
      <c r="Z5" s="83">
        <v>2021</v>
      </c>
      <c r="AA5" s="83" t="s">
        <v>191</v>
      </c>
      <c r="AB5" s="36" t="s">
        <v>190</v>
      </c>
    </row>
    <row r="6" spans="1:30" x14ac:dyDescent="0.3">
      <c r="A6" s="10" t="s">
        <v>8</v>
      </c>
      <c r="B6" s="49">
        <v>697068.50284309522</v>
      </c>
      <c r="C6" s="49">
        <v>1607715.1450985658</v>
      </c>
      <c r="D6" s="49">
        <v>2164124.9412870929</v>
      </c>
      <c r="E6" s="49">
        <v>2366004.1637623049</v>
      </c>
      <c r="F6" s="49">
        <v>2960384.4226406994</v>
      </c>
      <c r="G6" s="49">
        <v>3600878.5351125579</v>
      </c>
      <c r="H6" s="49">
        <v>2873706.4420746956</v>
      </c>
      <c r="I6" s="49">
        <v>2481319.3256065692</v>
      </c>
      <c r="J6" s="84">
        <v>4976063.719802551</v>
      </c>
      <c r="K6" s="84">
        <v>3980850.97584204</v>
      </c>
      <c r="L6" s="55">
        <v>5017111.9120369572</v>
      </c>
      <c r="M6" s="55">
        <v>4645267.2802013988</v>
      </c>
      <c r="N6" s="55">
        <v>6912386.3149497155</v>
      </c>
      <c r="O6" s="55">
        <v>1439697.5357632954</v>
      </c>
      <c r="P6" s="55">
        <v>2004485.0613353061</v>
      </c>
      <c r="Q6" s="55">
        <v>2004485.0613353061</v>
      </c>
      <c r="R6" s="55">
        <v>3434082.1134295943</v>
      </c>
      <c r="S6" s="55">
        <v>5447019.1680362886</v>
      </c>
      <c r="T6" s="55">
        <v>5904129.8299661325</v>
      </c>
      <c r="U6" s="55">
        <v>7634008.8300000001</v>
      </c>
      <c r="V6" s="55">
        <v>7592620.3255331693</v>
      </c>
      <c r="W6" s="55">
        <v>7657632.8286473146</v>
      </c>
      <c r="X6" s="55">
        <v>7995410.759977866</v>
      </c>
      <c r="Y6" s="55">
        <v>8471978.5199999996</v>
      </c>
      <c r="Z6" s="55">
        <v>7491586.5300000003</v>
      </c>
      <c r="AA6" s="55">
        <v>14107998.630304296</v>
      </c>
      <c r="AB6" s="91">
        <f>(AA6-Z6)/Z6*100</f>
        <v>88.317902674005353</v>
      </c>
      <c r="AC6" s="133"/>
      <c r="AD6" s="159"/>
    </row>
    <row r="7" spans="1:30" x14ac:dyDescent="0.3">
      <c r="A7" s="10" t="s">
        <v>9</v>
      </c>
      <c r="B7" s="49">
        <v>69330.904264384619</v>
      </c>
      <c r="C7" s="49">
        <v>498767.86450236797</v>
      </c>
      <c r="D7" s="49">
        <v>97414.047219257161</v>
      </c>
      <c r="E7" s="49">
        <v>834350.36769360746</v>
      </c>
      <c r="F7" s="49">
        <v>378476.45679579809</v>
      </c>
      <c r="G7" s="49">
        <v>1661062.2848507231</v>
      </c>
      <c r="H7" s="49">
        <v>1325124.13465779</v>
      </c>
      <c r="I7" s="49">
        <v>1571160.9307987837</v>
      </c>
      <c r="J7" s="84">
        <v>1256928.7446390269</v>
      </c>
      <c r="K7" s="84">
        <v>1005542.99571122</v>
      </c>
      <c r="L7" s="55">
        <v>804434.39656897599</v>
      </c>
      <c r="M7" s="55">
        <v>643547.51725518075</v>
      </c>
      <c r="N7" s="55">
        <v>1861246.8454036308</v>
      </c>
      <c r="O7" s="55">
        <v>773216.3069271429</v>
      </c>
      <c r="P7" s="55">
        <v>836478.81837344926</v>
      </c>
      <c r="Q7" s="55">
        <v>836478.81837344926</v>
      </c>
      <c r="R7" s="55">
        <v>669183.05469875934</v>
      </c>
      <c r="S7" s="55">
        <v>1671751.4188645966</v>
      </c>
      <c r="T7" s="55">
        <v>1337401.1350916773</v>
      </c>
      <c r="U7" s="55">
        <v>1337401.1399999999</v>
      </c>
      <c r="V7" s="55">
        <v>1682307.8864060147</v>
      </c>
      <c r="W7" s="55">
        <v>1576658.4529242851</v>
      </c>
      <c r="X7" s="55">
        <v>1608723.3491612051</v>
      </c>
      <c r="Y7" s="55">
        <v>1788271.19</v>
      </c>
      <c r="Z7" s="55">
        <v>1411019.7296730001</v>
      </c>
      <c r="AA7" s="55">
        <v>3204462.3532583211</v>
      </c>
      <c r="AB7" s="91">
        <f t="shared" ref="AB7:AB26" si="0">(AA7-Z7)/Z7*100</f>
        <v>127.1025901247282</v>
      </c>
      <c r="AC7" s="133"/>
      <c r="AD7" s="159"/>
    </row>
    <row r="8" spans="1:30" x14ac:dyDescent="0.3">
      <c r="A8" s="10" t="s">
        <v>10</v>
      </c>
      <c r="B8" s="49">
        <v>1670182.957438787</v>
      </c>
      <c r="C8" s="49">
        <v>1398560.1796237095</v>
      </c>
      <c r="D8" s="49">
        <v>3363094.9907479705</v>
      </c>
      <c r="E8" s="49">
        <v>3688424.1470888164</v>
      </c>
      <c r="F8" s="49">
        <v>4595183.8571067052</v>
      </c>
      <c r="G8" s="49">
        <v>6106695.7005735077</v>
      </c>
      <c r="H8" s="49">
        <v>7742294.0376613671</v>
      </c>
      <c r="I8" s="49">
        <v>8723264.2678019404</v>
      </c>
      <c r="J8" s="84">
        <v>6978611.4142415524</v>
      </c>
      <c r="K8" s="84">
        <v>11603413.064856403</v>
      </c>
      <c r="L8" s="55">
        <v>9282730.4518851191</v>
      </c>
      <c r="M8" s="55">
        <v>8389757.4156482518</v>
      </c>
      <c r="N8" s="55">
        <v>9113338.2299073078</v>
      </c>
      <c r="O8" s="55">
        <v>5048049.3663695855</v>
      </c>
      <c r="P8" s="55">
        <v>4038439.493095668</v>
      </c>
      <c r="Q8" s="55">
        <v>4971149.1446112329</v>
      </c>
      <c r="R8" s="55">
        <v>5614487.5271203639</v>
      </c>
      <c r="S8" s="55">
        <v>4491590.0216962909</v>
      </c>
      <c r="T8" s="55">
        <v>6648618.4875496132</v>
      </c>
      <c r="U8" s="55">
        <v>9128108.3338166103</v>
      </c>
      <c r="V8" s="55">
        <v>12901636.525870739</v>
      </c>
      <c r="W8" s="55">
        <v>16316838.882717472</v>
      </c>
      <c r="X8" s="55">
        <v>16161988.230960051</v>
      </c>
      <c r="Y8" s="55">
        <v>21032903.57</v>
      </c>
      <c r="Z8" s="55">
        <v>19879030.969999999</v>
      </c>
      <c r="AA8" s="55">
        <v>43690038.449791625</v>
      </c>
      <c r="AB8" s="91">
        <f t="shared" si="0"/>
        <v>119.77951800430053</v>
      </c>
      <c r="AC8" s="133"/>
      <c r="AD8" s="159"/>
    </row>
    <row r="9" spans="1:30" x14ac:dyDescent="0.3">
      <c r="A9" s="10" t="s">
        <v>11</v>
      </c>
      <c r="B9" s="49">
        <v>4042645.7932003285</v>
      </c>
      <c r="C9" s="49">
        <v>6968876.8291612221</v>
      </c>
      <c r="D9" s="49">
        <v>8571702.9651811719</v>
      </c>
      <c r="E9" s="49">
        <v>7550278.0431478927</v>
      </c>
      <c r="F9" s="49">
        <v>11621330.152075537</v>
      </c>
      <c r="G9" s="49">
        <v>9299555.1999999993</v>
      </c>
      <c r="H9" s="49">
        <v>7439644.1599999964</v>
      </c>
      <c r="I9" s="49">
        <v>5951715.327999997</v>
      </c>
      <c r="J9" s="84">
        <v>8139161.9482152816</v>
      </c>
      <c r="K9" s="84">
        <v>6511329.5585722253</v>
      </c>
      <c r="L9" s="55">
        <v>5209063.6468577804</v>
      </c>
      <c r="M9" s="55">
        <v>7489507.795597312</v>
      </c>
      <c r="N9" s="55">
        <v>10265600.927838307</v>
      </c>
      <c r="O9" s="55">
        <v>3270576.7974378206</v>
      </c>
      <c r="P9" s="55">
        <v>3505750.2327306275</v>
      </c>
      <c r="Q9" s="55">
        <v>3505750.2327306275</v>
      </c>
      <c r="R9" s="55">
        <v>2804600.1861845022</v>
      </c>
      <c r="S9" s="55">
        <v>2243680.1489476017</v>
      </c>
      <c r="T9" s="55">
        <v>2122972.5022628992</v>
      </c>
      <c r="U9" s="55">
        <v>7695184.8930108566</v>
      </c>
      <c r="V9" s="55">
        <v>7365996.5102178445</v>
      </c>
      <c r="W9" s="55">
        <v>9194147.3662343957</v>
      </c>
      <c r="X9" s="55">
        <v>11224034.922747465</v>
      </c>
      <c r="Y9" s="55">
        <v>10220043.67</v>
      </c>
      <c r="Z9" s="55">
        <v>22296818.050000001</v>
      </c>
      <c r="AA9" s="55">
        <v>51552303.753133737</v>
      </c>
      <c r="AB9" s="91">
        <f t="shared" si="0"/>
        <v>131.20924087701263</v>
      </c>
      <c r="AC9" s="133"/>
      <c r="AD9" s="159"/>
    </row>
    <row r="10" spans="1:30" x14ac:dyDescent="0.3">
      <c r="A10" s="10" t="s">
        <v>12</v>
      </c>
      <c r="B10" s="49">
        <v>4648734.7529011965</v>
      </c>
      <c r="C10" s="49">
        <v>6219150.4557732139</v>
      </c>
      <c r="D10" s="49">
        <v>8360650.6940937294</v>
      </c>
      <c r="E10" s="49">
        <v>11003989.028717451</v>
      </c>
      <c r="F10" s="49">
        <v>13218422.906728422</v>
      </c>
      <c r="G10" s="49">
        <v>13571063.030763961</v>
      </c>
      <c r="H10" s="49">
        <v>10813205.042643487</v>
      </c>
      <c r="I10" s="49">
        <v>17581367.426178474</v>
      </c>
      <c r="J10" s="84">
        <v>14065093.940942779</v>
      </c>
      <c r="K10" s="84">
        <v>17049051.549662095</v>
      </c>
      <c r="L10" s="55">
        <v>13639241.23972968</v>
      </c>
      <c r="M10" s="55">
        <v>13302050.386925444</v>
      </c>
      <c r="N10" s="55">
        <v>23748171.170648083</v>
      </c>
      <c r="O10" s="55">
        <v>11240904.710745253</v>
      </c>
      <c r="P10" s="55">
        <v>13352851.862537948</v>
      </c>
      <c r="Q10" s="55">
        <v>20003235.004170146</v>
      </c>
      <c r="R10" s="55">
        <v>16002588.003336117</v>
      </c>
      <c r="S10" s="55">
        <v>27473754.2130218</v>
      </c>
      <c r="T10" s="55">
        <v>21979003.370417438</v>
      </c>
      <c r="U10" s="55">
        <v>27811697.768927127</v>
      </c>
      <c r="V10" s="55">
        <v>25852529.055287886</v>
      </c>
      <c r="W10" s="55">
        <v>28209044.496693034</v>
      </c>
      <c r="X10" s="55">
        <v>31314421.394473169</v>
      </c>
      <c r="Y10" s="55">
        <v>37906384.890000001</v>
      </c>
      <c r="Z10" s="55">
        <v>35936761.259999998</v>
      </c>
      <c r="AA10" s="55">
        <v>65403499.6038986</v>
      </c>
      <c r="AB10" s="91">
        <f t="shared" si="0"/>
        <v>81.996087879786316</v>
      </c>
      <c r="AC10" s="133"/>
      <c r="AD10" s="159"/>
    </row>
    <row r="11" spans="1:30" x14ac:dyDescent="0.3">
      <c r="A11" s="10" t="s">
        <v>13</v>
      </c>
      <c r="B11" s="49">
        <v>937994.39902492939</v>
      </c>
      <c r="C11" s="49">
        <v>692186.36760369164</v>
      </c>
      <c r="D11" s="49">
        <v>3168936.0937186419</v>
      </c>
      <c r="E11" s="49">
        <v>3575954.8729628832</v>
      </c>
      <c r="F11" s="49">
        <v>4813754.8267836906</v>
      </c>
      <c r="G11" s="49">
        <v>5174914.4181493437</v>
      </c>
      <c r="H11" s="49">
        <v>4124389.8432378401</v>
      </c>
      <c r="I11" s="49">
        <v>5238226.2124252729</v>
      </c>
      <c r="J11" s="84">
        <v>4190580.9699402186</v>
      </c>
      <c r="K11" s="84">
        <v>4953443.0699795503</v>
      </c>
      <c r="L11" s="55">
        <v>5324556.9554408519</v>
      </c>
      <c r="M11" s="55">
        <v>4259645.5643526781</v>
      </c>
      <c r="N11" s="55">
        <v>7836594.8563430505</v>
      </c>
      <c r="O11" s="55">
        <v>2798972.3833126314</v>
      </c>
      <c r="P11" s="55">
        <v>2796649.9086563652</v>
      </c>
      <c r="Q11" s="55">
        <v>6559550.0407937663</v>
      </c>
      <c r="R11" s="55">
        <v>5247640.0326350136</v>
      </c>
      <c r="S11" s="55">
        <v>5473732.9219209906</v>
      </c>
      <c r="T11" s="55">
        <v>4378986.3375367923</v>
      </c>
      <c r="U11" s="55">
        <v>6428592.0677095102</v>
      </c>
      <c r="V11" s="55">
        <v>6308864.7930628285</v>
      </c>
      <c r="W11" s="55">
        <v>7140636.4576723352</v>
      </c>
      <c r="X11" s="55">
        <v>7575068.7715617726</v>
      </c>
      <c r="Y11" s="55">
        <v>9148302.5899999999</v>
      </c>
      <c r="Z11" s="55">
        <v>7686402.8499999996</v>
      </c>
      <c r="AA11" s="55">
        <v>13546899.178058561</v>
      </c>
      <c r="AB11" s="91">
        <f t="shared" si="0"/>
        <v>76.24498016075961</v>
      </c>
      <c r="AC11" s="133"/>
      <c r="AD11" s="159"/>
    </row>
    <row r="12" spans="1:30" x14ac:dyDescent="0.3">
      <c r="A12" s="10" t="s">
        <v>14</v>
      </c>
      <c r="B12" s="49">
        <v>4009861.8400326399</v>
      </c>
      <c r="C12" s="49">
        <v>5802520.9113398446</v>
      </c>
      <c r="D12" s="49">
        <v>6509643.3623083318</v>
      </c>
      <c r="E12" s="49">
        <v>14056937.353819944</v>
      </c>
      <c r="F12" s="49">
        <v>17401250.895780835</v>
      </c>
      <c r="G12" s="49">
        <v>13899540.800000003</v>
      </c>
      <c r="H12" s="49">
        <v>11119632.639999995</v>
      </c>
      <c r="I12" s="49">
        <v>8895706.111999996</v>
      </c>
      <c r="J12" s="84">
        <v>15393804.634363469</v>
      </c>
      <c r="K12" s="84">
        <v>12315043.707490772</v>
      </c>
      <c r="L12" s="55">
        <v>20635519.473659787</v>
      </c>
      <c r="M12" s="55">
        <v>16508415.578927826</v>
      </c>
      <c r="N12" s="55">
        <v>31404019.977509703</v>
      </c>
      <c r="O12" s="55">
        <v>12088217.016355336</v>
      </c>
      <c r="P12" s="55">
        <v>10832566.400487643</v>
      </c>
      <c r="Q12" s="55">
        <v>10832566.400487643</v>
      </c>
      <c r="R12" s="55">
        <v>15766886.280956406</v>
      </c>
      <c r="S12" s="55">
        <v>12613509.024765126</v>
      </c>
      <c r="T12" s="55">
        <v>12579762.525604352</v>
      </c>
      <c r="U12" s="55">
        <v>29155417.32096152</v>
      </c>
      <c r="V12" s="55">
        <v>23324333.856000002</v>
      </c>
      <c r="W12" s="55">
        <v>22653357.691567264</v>
      </c>
      <c r="X12" s="55">
        <v>24955596.54108629</v>
      </c>
      <c r="Y12" s="55">
        <v>32977572.789999999</v>
      </c>
      <c r="Z12" s="55">
        <v>36063340.979999997</v>
      </c>
      <c r="AA12" s="55">
        <v>63027910.445077136</v>
      </c>
      <c r="AB12" s="91">
        <f t="shared" si="0"/>
        <v>74.770026104988858</v>
      </c>
      <c r="AC12" s="133"/>
      <c r="AD12" s="159"/>
    </row>
    <row r="13" spans="1:30" x14ac:dyDescent="0.3">
      <c r="A13" s="10" t="s">
        <v>15</v>
      </c>
      <c r="B13" s="49">
        <v>803923.34488475265</v>
      </c>
      <c r="C13" s="49">
        <v>1800200.787596771</v>
      </c>
      <c r="D13" s="49">
        <v>1808496.2652092373</v>
      </c>
      <c r="E13" s="49">
        <v>2050885.0404633689</v>
      </c>
      <c r="F13" s="49">
        <v>2014410.6561770958</v>
      </c>
      <c r="G13" s="49">
        <v>2532519.6082711238</v>
      </c>
      <c r="H13" s="49">
        <v>2587054.1955750245</v>
      </c>
      <c r="I13" s="49">
        <v>2069643.3564600197</v>
      </c>
      <c r="J13" s="84">
        <v>1740724.0784968226</v>
      </c>
      <c r="K13" s="84">
        <v>3224063.8595598084</v>
      </c>
      <c r="L13" s="55">
        <v>4072253.5050150095</v>
      </c>
      <c r="M13" s="55">
        <v>3257802.8040120029</v>
      </c>
      <c r="N13" s="55">
        <v>5579045.1327521475</v>
      </c>
      <c r="O13" s="55">
        <v>2231427.0510944272</v>
      </c>
      <c r="P13" s="55">
        <v>1997840.9754469958</v>
      </c>
      <c r="Q13" s="55">
        <v>1997840.9754469958</v>
      </c>
      <c r="R13" s="55">
        <v>2801645.8917309451</v>
      </c>
      <c r="S13" s="55">
        <v>4027056.9353111302</v>
      </c>
      <c r="T13" s="55">
        <v>3221645.5482489038</v>
      </c>
      <c r="U13" s="55">
        <v>3823498.2340531601</v>
      </c>
      <c r="V13" s="55">
        <v>3511596.4524274082</v>
      </c>
      <c r="W13" s="55">
        <v>3942357.7374589969</v>
      </c>
      <c r="X13" s="55">
        <v>3926414.1412054724</v>
      </c>
      <c r="Y13" s="55">
        <v>4576647.51</v>
      </c>
      <c r="Z13" s="55">
        <v>3984746.66</v>
      </c>
      <c r="AA13" s="55">
        <v>7138615.3883789051</v>
      </c>
      <c r="AB13" s="91">
        <f t="shared" si="0"/>
        <v>79.14853810000821</v>
      </c>
      <c r="AC13" s="133"/>
      <c r="AD13" s="159"/>
    </row>
    <row r="14" spans="1:30" x14ac:dyDescent="0.3">
      <c r="A14" s="10" t="s">
        <v>16</v>
      </c>
      <c r="B14" s="49">
        <v>4832589.1585367741</v>
      </c>
      <c r="C14" s="49">
        <v>5085934.7611645069</v>
      </c>
      <c r="D14" s="49">
        <v>7020415.2094345568</v>
      </c>
      <c r="E14" s="49">
        <v>5157868.3391616475</v>
      </c>
      <c r="F14" s="49">
        <v>10094224.149164896</v>
      </c>
      <c r="G14" s="49">
        <v>8016716.0023080902</v>
      </c>
      <c r="H14" s="49">
        <v>13190638.407451546</v>
      </c>
      <c r="I14" s="49">
        <v>10552510.725961236</v>
      </c>
      <c r="J14" s="84">
        <v>16905414.983375575</v>
      </c>
      <c r="K14" s="84">
        <v>17354229.281641435</v>
      </c>
      <c r="L14" s="55">
        <v>19187864.292837188</v>
      </c>
      <c r="M14" s="55">
        <v>15350291.43426975</v>
      </c>
      <c r="N14" s="55">
        <v>25845642.06716758</v>
      </c>
      <c r="O14" s="55">
        <v>10382873.724537028</v>
      </c>
      <c r="P14" s="55">
        <v>9955333.9039903451</v>
      </c>
      <c r="Q14" s="55">
        <v>10565507.283615582</v>
      </c>
      <c r="R14" s="55">
        <v>13660750.784723371</v>
      </c>
      <c r="S14" s="55">
        <v>19206968.676765375</v>
      </c>
      <c r="T14" s="55">
        <v>15365574.9414123</v>
      </c>
      <c r="U14" s="55">
        <v>23185797.675462686</v>
      </c>
      <c r="V14" s="55">
        <v>18548638.144000001</v>
      </c>
      <c r="W14" s="55">
        <v>16107232.162494164</v>
      </c>
      <c r="X14" s="55">
        <v>20666991.153493453</v>
      </c>
      <c r="Y14" s="55">
        <v>25566494.140000001</v>
      </c>
      <c r="Z14" s="55">
        <v>25097525.420000002</v>
      </c>
      <c r="AA14" s="55">
        <v>45752105.616250172</v>
      </c>
      <c r="AB14" s="91">
        <f t="shared" si="0"/>
        <v>82.297277722012836</v>
      </c>
      <c r="AC14" s="133"/>
      <c r="AD14" s="159"/>
    </row>
    <row r="15" spans="1:30" x14ac:dyDescent="0.3">
      <c r="A15" s="10" t="s">
        <v>17</v>
      </c>
      <c r="B15" s="49">
        <v>2394658.1881659068</v>
      </c>
      <c r="C15" s="49">
        <v>3978474.0020761569</v>
      </c>
      <c r="D15" s="49">
        <v>5814033.147069226</v>
      </c>
      <c r="E15" s="49">
        <v>5797671.5523280874</v>
      </c>
      <c r="F15" s="49">
        <v>6391836.0811347561</v>
      </c>
      <c r="G15" s="49">
        <v>5114572.7999999998</v>
      </c>
      <c r="H15" s="49">
        <v>4091658.2400000002</v>
      </c>
      <c r="I15" s="49">
        <v>5357933.022414255</v>
      </c>
      <c r="J15" s="84">
        <v>4425395.9436274264</v>
      </c>
      <c r="K15" s="84">
        <v>7626547.7607091926</v>
      </c>
      <c r="L15" s="55">
        <v>6101238.2085673548</v>
      </c>
      <c r="M15" s="55">
        <v>5389785.6169389701</v>
      </c>
      <c r="N15" s="55">
        <v>8151926.083541113</v>
      </c>
      <c r="O15" s="55">
        <v>3738123.1246612524</v>
      </c>
      <c r="P15" s="55">
        <v>4273332.6531301951</v>
      </c>
      <c r="Q15" s="55">
        <v>5546751.2082946701</v>
      </c>
      <c r="R15" s="55">
        <v>4437400.9666357357</v>
      </c>
      <c r="S15" s="55">
        <v>9406064.6941082329</v>
      </c>
      <c r="T15" s="55">
        <v>7524851.7552865865</v>
      </c>
      <c r="U15" s="55">
        <v>10305843.138144404</v>
      </c>
      <c r="V15" s="55">
        <v>10290578.643105119</v>
      </c>
      <c r="W15" s="55">
        <v>10495215.325266909</v>
      </c>
      <c r="X15" s="55">
        <v>10932879.526610186</v>
      </c>
      <c r="Y15" s="55">
        <v>12622871.970000001</v>
      </c>
      <c r="Z15" s="55">
        <v>11336130.529999999</v>
      </c>
      <c r="AA15" s="55">
        <v>20202804.845774952</v>
      </c>
      <c r="AB15" s="91">
        <f t="shared" si="0"/>
        <v>78.216056989729751</v>
      </c>
      <c r="AC15" s="133"/>
      <c r="AD15" s="159"/>
    </row>
    <row r="16" spans="1:30" x14ac:dyDescent="0.3">
      <c r="A16" s="10" t="s">
        <v>18</v>
      </c>
      <c r="B16" s="49">
        <v>136340.07653891246</v>
      </c>
      <c r="C16" s="49">
        <v>35232.31367526223</v>
      </c>
      <c r="D16" s="49">
        <v>549217.65505692549</v>
      </c>
      <c r="E16" s="49">
        <v>0</v>
      </c>
      <c r="F16" s="49">
        <v>735210.25947086874</v>
      </c>
      <c r="G16" s="49">
        <v>588312</v>
      </c>
      <c r="H16" s="49">
        <v>470649.59999999998</v>
      </c>
      <c r="I16" s="49">
        <v>492683.75221032591</v>
      </c>
      <c r="J16" s="84">
        <v>394147.00176826073</v>
      </c>
      <c r="K16" s="84">
        <v>732536.80785103119</v>
      </c>
      <c r="L16" s="55">
        <v>586029.44628082472</v>
      </c>
      <c r="M16" s="55">
        <v>468823.55702466023</v>
      </c>
      <c r="N16" s="55">
        <v>816228.44967453531</v>
      </c>
      <c r="O16" s="55">
        <v>306580.080638004</v>
      </c>
      <c r="P16" s="55">
        <v>263607.84915943036</v>
      </c>
      <c r="Q16" s="55">
        <v>995007.44505231257</v>
      </c>
      <c r="R16" s="55">
        <v>796005.95604185003</v>
      </c>
      <c r="S16" s="55">
        <v>689726.20577143785</v>
      </c>
      <c r="T16" s="55">
        <v>764986.23542937252</v>
      </c>
      <c r="U16" s="55">
        <v>764986.24</v>
      </c>
      <c r="V16" s="55">
        <v>975894.19913172058</v>
      </c>
      <c r="W16" s="55">
        <v>960090.50807230244</v>
      </c>
      <c r="X16" s="55">
        <v>707415.47719710937</v>
      </c>
      <c r="Y16" s="55">
        <v>685839.16</v>
      </c>
      <c r="Z16" s="55">
        <v>539083.39</v>
      </c>
      <c r="AA16" s="55">
        <v>1805978.3715854734</v>
      </c>
      <c r="AB16" s="91">
        <f t="shared" si="0"/>
        <v>235.00909230118799</v>
      </c>
      <c r="AC16" s="133"/>
      <c r="AD16" s="159"/>
    </row>
    <row r="17" spans="1:30" x14ac:dyDescent="0.3">
      <c r="A17" s="20" t="s">
        <v>19</v>
      </c>
      <c r="B17" s="52">
        <v>1520971.140388479</v>
      </c>
      <c r="C17" s="52">
        <v>3636928.9742649528</v>
      </c>
      <c r="D17" s="52">
        <v>2289469.8447386408</v>
      </c>
      <c r="E17" s="52">
        <v>7343036.1730454853</v>
      </c>
      <c r="F17" s="52">
        <v>7817867.8799397452</v>
      </c>
      <c r="G17" s="52">
        <v>9423187.5463004671</v>
      </c>
      <c r="H17" s="52">
        <v>7516661.1780025428</v>
      </c>
      <c r="I17" s="52">
        <v>11314532.144122273</v>
      </c>
      <c r="J17" s="85">
        <v>9051625.7152978182</v>
      </c>
      <c r="K17" s="85">
        <v>11773123.547515415</v>
      </c>
      <c r="L17" s="86">
        <v>9418498.8380123321</v>
      </c>
      <c r="M17" s="86">
        <v>9544495.8362086825</v>
      </c>
      <c r="N17" s="86">
        <v>12405766.962736581</v>
      </c>
      <c r="O17" s="86">
        <v>6910594.5242787944</v>
      </c>
      <c r="P17" s="86">
        <v>7923740.6270666365</v>
      </c>
      <c r="Q17" s="86">
        <v>7923740.6270666365</v>
      </c>
      <c r="R17" s="86">
        <v>6338992.5016533099</v>
      </c>
      <c r="S17" s="86">
        <v>5071194.0013226476</v>
      </c>
      <c r="T17" s="86">
        <v>10253926.300853729</v>
      </c>
      <c r="U17" s="86">
        <v>12708319.636584044</v>
      </c>
      <c r="V17" s="86">
        <v>10166655.712000001</v>
      </c>
      <c r="W17" s="86">
        <v>12406509.109522643</v>
      </c>
      <c r="X17" s="86">
        <v>15010467.625327036</v>
      </c>
      <c r="Y17" s="86">
        <v>19191004.710000001</v>
      </c>
      <c r="Z17" s="86">
        <v>18359835.43</v>
      </c>
      <c r="AA17" s="86">
        <v>35401454.837508939</v>
      </c>
      <c r="AB17" s="91">
        <f t="shared" si="0"/>
        <v>92.820109812438218</v>
      </c>
      <c r="AC17" s="133"/>
      <c r="AD17" s="170"/>
    </row>
    <row r="18" spans="1:30" x14ac:dyDescent="0.3">
      <c r="A18" s="10" t="s">
        <v>20</v>
      </c>
      <c r="B18" s="49">
        <v>2092997.8825267137</v>
      </c>
      <c r="C18" s="49">
        <v>2007797.5618069794</v>
      </c>
      <c r="D18" s="49">
        <v>2204054.4426794099</v>
      </c>
      <c r="E18" s="49">
        <v>4179436.8309241147</v>
      </c>
      <c r="F18" s="49">
        <v>3657678.0989422533</v>
      </c>
      <c r="G18" s="49">
        <v>3425115.0209953049</v>
      </c>
      <c r="H18" s="49">
        <v>5163301.8959507411</v>
      </c>
      <c r="I18" s="49">
        <v>6500488.4172367752</v>
      </c>
      <c r="J18" s="84">
        <v>7013630.2057856033</v>
      </c>
      <c r="K18" s="84">
        <v>9142006.5231763627</v>
      </c>
      <c r="L18" s="55">
        <v>7313605.2185410904</v>
      </c>
      <c r="M18" s="55">
        <v>7967153.0505112531</v>
      </c>
      <c r="N18" s="55">
        <v>14070138.25014201</v>
      </c>
      <c r="O18" s="55">
        <v>5956232.8583765514</v>
      </c>
      <c r="P18" s="55">
        <v>5401281.383576395</v>
      </c>
      <c r="Q18" s="55">
        <v>12760410.909069227</v>
      </c>
      <c r="R18" s="55">
        <v>10208328.727255382</v>
      </c>
      <c r="S18" s="55">
        <v>8166662.9818043057</v>
      </c>
      <c r="T18" s="55">
        <v>12742894.621918097</v>
      </c>
      <c r="U18" s="55">
        <v>13424226.687458616</v>
      </c>
      <c r="V18" s="55">
        <v>17490896.482422587</v>
      </c>
      <c r="W18" s="55">
        <v>19453391.725333747</v>
      </c>
      <c r="X18" s="55">
        <v>20679644.283814736</v>
      </c>
      <c r="Y18" s="55">
        <v>26667525.969999999</v>
      </c>
      <c r="Z18" s="55">
        <v>26411612.710000001</v>
      </c>
      <c r="AA18" s="55">
        <v>57673638.405689642</v>
      </c>
      <c r="AB18" s="91">
        <f t="shared" si="0"/>
        <v>118.36469828233234</v>
      </c>
      <c r="AC18" s="133"/>
      <c r="AD18" s="159"/>
    </row>
    <row r="19" spans="1:30" x14ac:dyDescent="0.3">
      <c r="A19" s="10" t="s">
        <v>21</v>
      </c>
      <c r="B19" s="49">
        <v>1806004.7823908855</v>
      </c>
      <c r="C19" s="49">
        <v>2995145.9414234585</v>
      </c>
      <c r="D19" s="49">
        <v>3646994.77590201</v>
      </c>
      <c r="E19" s="49">
        <v>4497156.0156606119</v>
      </c>
      <c r="F19" s="49">
        <v>5919096.7699519955</v>
      </c>
      <c r="G19" s="49">
        <v>4736576.8</v>
      </c>
      <c r="H19" s="49">
        <v>3789261.44</v>
      </c>
      <c r="I19" s="49">
        <v>7303130.738926759</v>
      </c>
      <c r="J19" s="84">
        <v>5842504.5911414074</v>
      </c>
      <c r="K19" s="84">
        <v>7250051.5635290639</v>
      </c>
      <c r="L19" s="55">
        <v>6333607.0357670011</v>
      </c>
      <c r="M19" s="55">
        <v>6348171.8466442516</v>
      </c>
      <c r="N19" s="55">
        <v>10435086.917808587</v>
      </c>
      <c r="O19" s="55">
        <v>3780082.9131198865</v>
      </c>
      <c r="P19" s="55">
        <v>4848691.8804857014</v>
      </c>
      <c r="Q19" s="55">
        <v>5140549.8670344204</v>
      </c>
      <c r="R19" s="55">
        <v>4112439.8936275365</v>
      </c>
      <c r="S19" s="55">
        <v>4117212.8246745346</v>
      </c>
      <c r="T19" s="55">
        <v>6802060.7252212483</v>
      </c>
      <c r="U19" s="55">
        <v>7548102.2498004166</v>
      </c>
      <c r="V19" s="55">
        <v>11143946.95669432</v>
      </c>
      <c r="W19" s="55">
        <v>12020483.413308743</v>
      </c>
      <c r="X19" s="55">
        <v>13909348.449093862</v>
      </c>
      <c r="Y19" s="55">
        <v>16566847.35</v>
      </c>
      <c r="Z19" s="55">
        <v>15457439.710000001</v>
      </c>
      <c r="AA19" s="55">
        <v>31963073.48075524</v>
      </c>
      <c r="AB19" s="91">
        <f t="shared" si="0"/>
        <v>106.78116221328115</v>
      </c>
      <c r="AC19" s="133"/>
      <c r="AD19" s="159"/>
    </row>
    <row r="20" spans="1:30" x14ac:dyDescent="0.3">
      <c r="A20" s="10" t="s">
        <v>22</v>
      </c>
      <c r="B20" s="49">
        <v>2975682.0252340841</v>
      </c>
      <c r="C20" s="49">
        <v>3893369.7149674376</v>
      </c>
      <c r="D20" s="49">
        <v>7047225.5423461758</v>
      </c>
      <c r="E20" s="49">
        <v>8281566.6561925672</v>
      </c>
      <c r="F20" s="49">
        <v>10460544.800352091</v>
      </c>
      <c r="G20" s="49">
        <v>8370849.6000000015</v>
      </c>
      <c r="H20" s="49">
        <v>15008359.35652649</v>
      </c>
      <c r="I20" s="49">
        <v>12006687.485221192</v>
      </c>
      <c r="J20" s="84">
        <v>12690809.189195076</v>
      </c>
      <c r="K20" s="84">
        <v>20115566.891462237</v>
      </c>
      <c r="L20" s="55">
        <v>16092453.51316979</v>
      </c>
      <c r="M20" s="55">
        <v>16226245.094593344</v>
      </c>
      <c r="N20" s="55">
        <v>29589203.172244467</v>
      </c>
      <c r="O20" s="55">
        <v>10383817.532867894</v>
      </c>
      <c r="P20" s="55">
        <v>9773210.9488480445</v>
      </c>
      <c r="Q20" s="55">
        <v>24560628.422471177</v>
      </c>
      <c r="R20" s="55">
        <v>19648502.737976942</v>
      </c>
      <c r="S20" s="55">
        <v>15718802.190381553</v>
      </c>
      <c r="T20" s="55">
        <v>12575041.752305243</v>
      </c>
      <c r="U20" s="55">
        <v>13172170.659482369</v>
      </c>
      <c r="V20" s="55">
        <v>25666446.175876737</v>
      </c>
      <c r="W20" s="55">
        <v>25934307.393375158</v>
      </c>
      <c r="X20" s="55">
        <v>23196974.83428029</v>
      </c>
      <c r="Y20" s="55">
        <v>27266065.690000001</v>
      </c>
      <c r="Z20" s="55">
        <v>27609131.390000001</v>
      </c>
      <c r="AA20" s="55">
        <v>55583180.175481677</v>
      </c>
      <c r="AB20" s="91">
        <f t="shared" si="0"/>
        <v>101.3217271862955</v>
      </c>
      <c r="AC20" s="133"/>
      <c r="AD20" s="159"/>
    </row>
    <row r="21" spans="1:30" x14ac:dyDescent="0.3">
      <c r="A21" s="10" t="s">
        <v>23</v>
      </c>
      <c r="B21" s="49">
        <v>4987829.5304890331</v>
      </c>
      <c r="C21" s="49">
        <v>7023371.4197916612</v>
      </c>
      <c r="D21" s="49">
        <v>7143657.6384667866</v>
      </c>
      <c r="E21" s="49">
        <v>11314550.584552377</v>
      </c>
      <c r="F21" s="49">
        <v>12189717.332135068</v>
      </c>
      <c r="G21" s="49">
        <v>14396566.497563524</v>
      </c>
      <c r="H21" s="49">
        <v>11470812.101209015</v>
      </c>
      <c r="I21" s="49">
        <v>16328358.902531102</v>
      </c>
      <c r="J21" s="84">
        <v>13062687.122024883</v>
      </c>
      <c r="K21" s="84">
        <v>17800677.741907414</v>
      </c>
      <c r="L21" s="55">
        <v>14240542.193525933</v>
      </c>
      <c r="M21" s="55">
        <v>12006091.502797185</v>
      </c>
      <c r="N21" s="55">
        <v>17312082.358667947</v>
      </c>
      <c r="O21" s="55">
        <v>7296629.118382806</v>
      </c>
      <c r="P21" s="55">
        <v>8579733.3002912067</v>
      </c>
      <c r="Q21" s="55">
        <v>25356289.943376105</v>
      </c>
      <c r="R21" s="55">
        <v>20285031.954700883</v>
      </c>
      <c r="S21" s="55">
        <v>19538991.747583937</v>
      </c>
      <c r="T21" s="55">
        <v>21628942.55695264</v>
      </c>
      <c r="U21" s="55">
        <v>21628942.559999999</v>
      </c>
      <c r="V21" s="55">
        <v>21883783.99143948</v>
      </c>
      <c r="W21" s="55">
        <v>23709536.937866017</v>
      </c>
      <c r="X21" s="55">
        <v>23778402.081461377</v>
      </c>
      <c r="Y21" s="55">
        <v>28292726.059999999</v>
      </c>
      <c r="Z21" s="55">
        <v>23829906.579999998</v>
      </c>
      <c r="AA21" s="55">
        <v>41804638.148417845</v>
      </c>
      <c r="AB21" s="91">
        <f t="shared" si="0"/>
        <v>75.429299347332346</v>
      </c>
      <c r="AC21" s="133"/>
      <c r="AD21" s="159"/>
    </row>
    <row r="22" spans="1:30" x14ac:dyDescent="0.3">
      <c r="A22" s="10" t="s">
        <v>32</v>
      </c>
      <c r="B22" s="49">
        <v>509674.43589995196</v>
      </c>
      <c r="C22" s="49">
        <v>847064.55711238622</v>
      </c>
      <c r="D22" s="49">
        <v>1352825.4985921215</v>
      </c>
      <c r="E22" s="49">
        <v>2091509.2498252213</v>
      </c>
      <c r="F22" s="49">
        <v>2028063.7672240236</v>
      </c>
      <c r="G22" s="49">
        <v>2539930.7202461064</v>
      </c>
      <c r="H22" s="49">
        <v>2383990.0424895682</v>
      </c>
      <c r="I22" s="49">
        <v>3484189.285738362</v>
      </c>
      <c r="J22" s="84">
        <v>3208216.5511119543</v>
      </c>
      <c r="K22" s="84">
        <v>4077791.0500983736</v>
      </c>
      <c r="L22" s="55">
        <v>4706426.2563433815</v>
      </c>
      <c r="M22" s="55">
        <v>4534187.6146989921</v>
      </c>
      <c r="N22" s="55">
        <v>8288924.8835595511</v>
      </c>
      <c r="O22" s="87"/>
      <c r="P22" s="87"/>
      <c r="Q22" s="87"/>
      <c r="R22" s="87"/>
      <c r="S22" s="87"/>
      <c r="T22" s="87"/>
      <c r="U22" s="92"/>
      <c r="V22" s="92"/>
      <c r="W22" s="92"/>
      <c r="X22" s="92"/>
      <c r="Y22" s="92"/>
      <c r="Z22" s="92"/>
      <c r="AA22" s="55">
        <v>4330122.0001206789</v>
      </c>
      <c r="AB22" s="92"/>
      <c r="AC22" s="133"/>
      <c r="AD22" s="159"/>
    </row>
    <row r="23" spans="1:30" x14ac:dyDescent="0.3">
      <c r="A23" s="6" t="s">
        <v>24</v>
      </c>
      <c r="B23" s="49">
        <v>680028.62204134755</v>
      </c>
      <c r="C23" s="49">
        <v>1983032.8921069892</v>
      </c>
      <c r="D23" s="49">
        <v>1805012.7836749044</v>
      </c>
      <c r="E23" s="49">
        <v>3289106.364910766</v>
      </c>
      <c r="F23" s="49">
        <v>5475495.847989345</v>
      </c>
      <c r="G23" s="49">
        <v>4381251.2</v>
      </c>
      <c r="H23" s="49">
        <v>4905230.9221724831</v>
      </c>
      <c r="I23" s="49">
        <v>7908612.12320734</v>
      </c>
      <c r="J23" s="84">
        <v>6326889.6985658724</v>
      </c>
      <c r="K23" s="84">
        <v>7102042.1421049424</v>
      </c>
      <c r="L23" s="55">
        <v>8199673.0890966132</v>
      </c>
      <c r="M23" s="55">
        <v>6559738.4712772919</v>
      </c>
      <c r="N23" s="55">
        <v>9338848.1551510151</v>
      </c>
      <c r="O23" s="55">
        <v>3559435.856926722</v>
      </c>
      <c r="P23" s="55">
        <v>2847548.6855413774</v>
      </c>
      <c r="Q23" s="88">
        <v>3368769.0444277572</v>
      </c>
      <c r="R23" s="88">
        <v>4668887.7299789488</v>
      </c>
      <c r="S23" s="88">
        <v>3735110.1839831588</v>
      </c>
      <c r="T23" s="88">
        <v>5347421.8611101815</v>
      </c>
      <c r="U23" s="88">
        <v>7146679.4494551606</v>
      </c>
      <c r="V23" s="55">
        <v>6740224.2300000004</v>
      </c>
      <c r="W23" s="55">
        <v>6736017.6924881581</v>
      </c>
      <c r="X23" s="55">
        <v>7673248.5314761717</v>
      </c>
      <c r="Y23" s="55">
        <v>8510564.25</v>
      </c>
      <c r="Z23" s="55">
        <v>8561708.8200000003</v>
      </c>
      <c r="AA23" s="55">
        <v>14022680.083374847</v>
      </c>
      <c r="AB23" s="91">
        <f t="shared" si="0"/>
        <v>63.783660227011154</v>
      </c>
      <c r="AC23" s="133"/>
      <c r="AD23" s="159"/>
    </row>
    <row r="24" spans="1:30" x14ac:dyDescent="0.3">
      <c r="A24" s="6" t="s">
        <v>37</v>
      </c>
      <c r="B24" s="49" t="s">
        <v>1</v>
      </c>
      <c r="C24" s="49" t="s">
        <v>1</v>
      </c>
      <c r="D24" s="49" t="s">
        <v>1</v>
      </c>
      <c r="E24" s="49" t="s">
        <v>1</v>
      </c>
      <c r="F24" s="49" t="s">
        <v>1</v>
      </c>
      <c r="G24" s="49">
        <v>40014.489952324446</v>
      </c>
      <c r="H24" s="49">
        <v>31942.246869722399</v>
      </c>
      <c r="I24" s="49">
        <v>100860.92402029967</v>
      </c>
      <c r="J24" s="84">
        <v>297399.06209321041</v>
      </c>
      <c r="K24" s="84">
        <v>237919.24967456801</v>
      </c>
      <c r="L24" s="55">
        <v>190335.39973965439</v>
      </c>
      <c r="M24" s="55">
        <v>178500.8209472255</v>
      </c>
      <c r="N24" s="55">
        <v>292159.57052626833</v>
      </c>
      <c r="O24" s="55">
        <v>117882.10559990692</v>
      </c>
      <c r="P24" s="55">
        <v>139924.69419909373</v>
      </c>
      <c r="Q24" s="55">
        <v>428681.46424122638</v>
      </c>
      <c r="R24" s="55">
        <v>342945.17139298114</v>
      </c>
      <c r="S24" s="88">
        <v>274356.13711438491</v>
      </c>
      <c r="T24" s="88">
        <v>219484.90969150793</v>
      </c>
      <c r="U24" s="88">
        <v>219484.91</v>
      </c>
      <c r="V24" s="55">
        <v>175587.92800000001</v>
      </c>
      <c r="W24" s="55">
        <v>175215.87199937925</v>
      </c>
      <c r="X24" s="55">
        <v>182196.75147137142</v>
      </c>
      <c r="Y24" s="55">
        <v>181111.15</v>
      </c>
      <c r="Z24" s="55">
        <v>154501</v>
      </c>
      <c r="AA24" s="55">
        <v>270943.33033148351</v>
      </c>
      <c r="AB24" s="91">
        <f t="shared" si="0"/>
        <v>75.366716287586172</v>
      </c>
      <c r="AC24" s="133"/>
      <c r="AD24" s="159"/>
    </row>
    <row r="25" spans="1:30" x14ac:dyDescent="0.3">
      <c r="A25" s="6" t="s">
        <v>25</v>
      </c>
      <c r="B25" s="49">
        <v>2898738.3164538005</v>
      </c>
      <c r="C25" s="49">
        <v>5500497.2116492018</v>
      </c>
      <c r="D25" s="49">
        <v>4551564.9656967828</v>
      </c>
      <c r="E25" s="49">
        <v>6212655.0336401416</v>
      </c>
      <c r="F25" s="49">
        <v>7341275.6119777914</v>
      </c>
      <c r="G25" s="49">
        <v>8929577.7449129634</v>
      </c>
      <c r="H25" s="49">
        <v>8405444.0734776966</v>
      </c>
      <c r="I25" s="49">
        <v>10345609.519139025</v>
      </c>
      <c r="J25" s="84">
        <v>11132310.485371204</v>
      </c>
      <c r="K25" s="84">
        <v>13144768.65865585</v>
      </c>
      <c r="L25" s="55">
        <v>10515814.926924676</v>
      </c>
      <c r="M25" s="55">
        <v>8916520.8111682963</v>
      </c>
      <c r="N25" s="55">
        <v>13193071.67342836</v>
      </c>
      <c r="O25" s="55">
        <v>5376529.9926056564</v>
      </c>
      <c r="P25" s="55">
        <v>5207933.3210475687</v>
      </c>
      <c r="Q25" s="55">
        <v>15504348.10740171</v>
      </c>
      <c r="R25" s="55">
        <v>12403478.485921368</v>
      </c>
      <c r="S25" s="55">
        <v>13299124.503926614</v>
      </c>
      <c r="T25" s="88">
        <v>10639299.603141293</v>
      </c>
      <c r="U25" s="88">
        <v>13696086.205133565</v>
      </c>
      <c r="V25" s="55">
        <v>11192010.132524174</v>
      </c>
      <c r="W25" s="55">
        <v>12668698.026357701</v>
      </c>
      <c r="X25" s="55">
        <v>13328157.174601177</v>
      </c>
      <c r="Y25" s="55">
        <v>16162243.82</v>
      </c>
      <c r="Z25" s="55">
        <v>15719638.99</v>
      </c>
      <c r="AA25" s="55">
        <v>30345333.902807869</v>
      </c>
      <c r="AB25" s="91">
        <f t="shared" si="0"/>
        <v>93.040908395618743</v>
      </c>
      <c r="AC25" s="133"/>
      <c r="AD25" s="159"/>
    </row>
    <row r="26" spans="1:30" ht="14.4" thickBot="1" x14ac:dyDescent="0.35">
      <c r="A26" s="57" t="s">
        <v>2</v>
      </c>
      <c r="B26" s="58">
        <v>41715256.653256007</v>
      </c>
      <c r="C26" s="58">
        <v>61974827.890738375</v>
      </c>
      <c r="D26" s="58">
        <v>77468534.86342296</v>
      </c>
      <c r="E26" s="58">
        <v>103291379.81789732</v>
      </c>
      <c r="F26" s="58">
        <v>129114224.77237162</v>
      </c>
      <c r="G26" s="58">
        <v>125808900.00000001</v>
      </c>
      <c r="H26" s="58">
        <v>124453000</v>
      </c>
      <c r="I26" s="58">
        <f>SUM(I6:I25)</f>
        <v>144208000</v>
      </c>
      <c r="J26" s="89">
        <f>SUM(J6:J25)</f>
        <v>147091999.99999997</v>
      </c>
      <c r="K26" s="89">
        <f>SUM(K6:K25)</f>
        <v>176999999.99999997</v>
      </c>
      <c r="L26" s="60">
        <v>166871000</v>
      </c>
      <c r="M26" s="60">
        <f>SUM(M6:M25)</f>
        <v>151986000</v>
      </c>
      <c r="N26" s="60">
        <v>246459481.99999994</v>
      </c>
      <c r="O26" s="60">
        <v>96699843.000000015</v>
      </c>
      <c r="P26" s="60">
        <v>98579402</v>
      </c>
      <c r="Q26" s="60">
        <v>162861740</v>
      </c>
      <c r="R26" s="60">
        <v>149243878</v>
      </c>
      <c r="S26" s="60">
        <v>162666307.99999997</v>
      </c>
      <c r="T26" s="60">
        <v>162037005</v>
      </c>
      <c r="U26" s="60">
        <f>SUM(U6:U25)</f>
        <v>216814548</v>
      </c>
      <c r="V26" s="60">
        <v>222814548</v>
      </c>
      <c r="W26" s="60">
        <f>SUM(W6:W25)</f>
        <v>237357372.08000007</v>
      </c>
      <c r="X26" s="60">
        <f>SUM(X6:X25)</f>
        <v>254827384.00000003</v>
      </c>
      <c r="Y26" s="60">
        <v>307835398.99999994</v>
      </c>
      <c r="Z26" s="60">
        <v>307826220.99967301</v>
      </c>
      <c r="AA26" s="60">
        <f>SUM(AA6:AA25)</f>
        <v>600827680.99999988</v>
      </c>
      <c r="AB26" s="194">
        <f t="shared" si="0"/>
        <v>95.184048665119434</v>
      </c>
      <c r="AC26" s="133"/>
      <c r="AD26" s="159"/>
    </row>
    <row r="27" spans="1:30" ht="14.4" thickTop="1" x14ac:dyDescent="0.3">
      <c r="A27" s="6"/>
      <c r="B27" s="6"/>
      <c r="C27" s="6"/>
      <c r="D27" s="6"/>
      <c r="E27" s="6"/>
      <c r="F27" s="6"/>
      <c r="G27" s="6"/>
      <c r="H27" s="6"/>
      <c r="I27" s="49"/>
      <c r="J27" s="55"/>
      <c r="K27" s="6"/>
      <c r="L27" s="6"/>
      <c r="M27" s="6"/>
      <c r="N27" s="55"/>
      <c r="O27" s="90"/>
      <c r="P27" s="90"/>
      <c r="Q27" s="90"/>
      <c r="R27" s="6"/>
      <c r="S27" s="80"/>
      <c r="T27" s="80"/>
      <c r="U27" s="81"/>
      <c r="Z27" s="159"/>
    </row>
    <row r="28" spans="1:30" ht="14.4" x14ac:dyDescent="0.3">
      <c r="A28" s="6" t="s">
        <v>156</v>
      </c>
      <c r="B28" s="6"/>
      <c r="C28" s="6"/>
      <c r="D28" s="6"/>
      <c r="E28" s="161"/>
      <c r="F28" s="6"/>
      <c r="G28" s="6"/>
      <c r="H28" s="6"/>
      <c r="I28" s="6"/>
      <c r="J28" s="55"/>
      <c r="K28" s="6"/>
      <c r="L28" s="6"/>
      <c r="M28" s="6"/>
      <c r="N28" s="6"/>
      <c r="O28" s="55"/>
      <c r="P28" s="55"/>
      <c r="Q28" s="6"/>
      <c r="R28" s="6"/>
      <c r="T28" s="170"/>
      <c r="U28" s="80"/>
      <c r="Z28" s="159"/>
    </row>
    <row r="29" spans="1:30" x14ac:dyDescent="0.3">
      <c r="A29" s="6"/>
      <c r="B29" s="6"/>
      <c r="C29" s="6"/>
      <c r="D29" s="6"/>
      <c r="E29" s="6"/>
      <c r="F29" s="6"/>
      <c r="G29" s="6"/>
      <c r="H29" s="6"/>
      <c r="I29" s="6"/>
      <c r="J29" s="55"/>
      <c r="K29" s="6"/>
      <c r="L29" s="6"/>
      <c r="M29" s="6"/>
      <c r="N29" s="6"/>
      <c r="O29" s="6"/>
      <c r="P29" s="6"/>
      <c r="Q29" s="6"/>
      <c r="R29" s="6"/>
    </row>
    <row r="30" spans="1:30" ht="15" customHeight="1" x14ac:dyDescent="0.3">
      <c r="A30" s="232" t="s">
        <v>193</v>
      </c>
      <c r="B30" s="233"/>
      <c r="C30" s="233"/>
      <c r="D30" s="234"/>
      <c r="E30" s="6"/>
      <c r="F30" s="6"/>
      <c r="G30" s="6"/>
      <c r="H30" s="6"/>
      <c r="I30" s="6"/>
      <c r="J30" s="55"/>
      <c r="K30" s="6"/>
      <c r="L30" s="6"/>
      <c r="M30" s="6"/>
      <c r="N30" s="6"/>
      <c r="O30" s="6"/>
      <c r="P30" s="6"/>
      <c r="Q30" s="6"/>
      <c r="R30" s="6"/>
    </row>
    <row r="31" spans="1:30" ht="25.2" customHeight="1" x14ac:dyDescent="0.3">
      <c r="A31" s="235"/>
      <c r="B31" s="236"/>
      <c r="C31" s="236"/>
      <c r="D31" s="237"/>
      <c r="E31" s="6"/>
      <c r="F31" s="6"/>
      <c r="G31" s="6"/>
      <c r="H31" s="6"/>
      <c r="I31" s="6"/>
      <c r="J31" s="55"/>
      <c r="K31" s="6"/>
      <c r="L31" s="6"/>
      <c r="M31" s="6"/>
      <c r="N31" s="6"/>
      <c r="O31" s="6"/>
      <c r="P31" s="6"/>
      <c r="Q31" s="6"/>
      <c r="R31" s="6"/>
    </row>
    <row r="32" spans="1:30" x14ac:dyDescent="0.3">
      <c r="A32" s="6"/>
      <c r="B32" s="6"/>
      <c r="C32" s="6"/>
      <c r="D32" s="6"/>
      <c r="E32" s="6"/>
      <c r="F32" s="6"/>
      <c r="G32" s="6"/>
      <c r="H32" s="6"/>
      <c r="I32" s="6"/>
      <c r="J32" s="55"/>
      <c r="K32" s="6"/>
      <c r="L32" s="6"/>
      <c r="M32" s="6"/>
      <c r="N32" s="6"/>
      <c r="O32" s="6"/>
      <c r="P32" s="6"/>
      <c r="Q32" s="6"/>
      <c r="R32" s="6"/>
    </row>
    <row r="33" spans="1:18" ht="13.2" customHeight="1" x14ac:dyDescent="0.3">
      <c r="A33" s="223" t="s">
        <v>113</v>
      </c>
      <c r="B33" s="249"/>
      <c r="C33" s="249"/>
      <c r="D33" s="250"/>
      <c r="E33" s="162"/>
      <c r="F33" s="6"/>
      <c r="G33" s="6"/>
      <c r="H33" s="6"/>
      <c r="I33" s="6"/>
      <c r="J33" s="55"/>
      <c r="K33" s="6"/>
      <c r="L33" s="6"/>
      <c r="M33" s="6"/>
      <c r="N33" s="6"/>
      <c r="O33" s="6"/>
      <c r="P33" s="6"/>
      <c r="Q33" s="6"/>
      <c r="R33" s="6"/>
    </row>
    <row r="34" spans="1:18" x14ac:dyDescent="0.3">
      <c r="A34" s="251"/>
      <c r="B34" s="252"/>
      <c r="C34" s="252"/>
      <c r="D34" s="253"/>
      <c r="E34" s="6"/>
      <c r="F34" s="6"/>
      <c r="G34" s="6"/>
      <c r="H34" s="6"/>
      <c r="I34" s="6"/>
      <c r="J34" s="55"/>
      <c r="K34" s="6"/>
      <c r="L34" s="6"/>
      <c r="M34" s="6"/>
      <c r="N34" s="6"/>
      <c r="O34" s="6"/>
      <c r="P34" s="6"/>
      <c r="Q34" s="6"/>
      <c r="R34" s="6"/>
    </row>
    <row r="35" spans="1:18" x14ac:dyDescent="0.3">
      <c r="A35" s="6"/>
      <c r="B35" s="6"/>
      <c r="C35" s="6"/>
      <c r="D35" s="6"/>
      <c r="E35" s="6"/>
      <c r="F35" s="6"/>
      <c r="G35" s="6"/>
      <c r="H35" s="6"/>
      <c r="I35" s="6"/>
      <c r="J35" s="55"/>
      <c r="K35" s="6"/>
      <c r="L35" s="6"/>
      <c r="M35" s="6"/>
      <c r="N35" s="6"/>
      <c r="O35" s="6"/>
      <c r="P35" s="6"/>
      <c r="Q35" s="6"/>
      <c r="R35" s="6"/>
    </row>
  </sheetData>
  <mergeCells count="3">
    <mergeCell ref="B4:U4"/>
    <mergeCell ref="A33:D34"/>
    <mergeCell ref="A30:D31"/>
  </mergeCells>
  <phoneticPr fontId="0" type="noConversion"/>
  <pageMargins left="0.75" right="0.75" top="1" bottom="1" header="0.5" footer="0.5"/>
  <pageSetup paperSize="9" orientation="portrait" r:id="rId1"/>
  <headerFooter alignWithMargins="0"/>
  <ignoredErrors>
    <ignoredError sqref="U26 W26:X26"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A1:AA33"/>
  <sheetViews>
    <sheetView workbookViewId="0">
      <selection activeCell="H11" sqref="H11"/>
    </sheetView>
  </sheetViews>
  <sheetFormatPr defaultColWidth="9.109375" defaultRowHeight="12.6" x14ac:dyDescent="0.25"/>
  <cols>
    <col min="1" max="1" width="18.33203125" style="6" customWidth="1"/>
    <col min="2" max="5" width="9.109375" style="6" customWidth="1"/>
    <col min="6" max="6" width="9.5546875" style="6" bestFit="1" customWidth="1"/>
    <col min="7" max="9" width="9.109375" style="6" customWidth="1"/>
    <col min="10" max="10" width="9.33203125" style="93" customWidth="1"/>
    <col min="11" max="11" width="9.109375" style="6" customWidth="1"/>
    <col min="12" max="12" width="9.33203125" style="6" bestFit="1" customWidth="1"/>
    <col min="13" max="13" width="9.6640625" style="6" bestFit="1" customWidth="1"/>
    <col min="14" max="14" width="9.109375" style="6" customWidth="1"/>
    <col min="15" max="15" width="9.5546875" style="6" bestFit="1" customWidth="1"/>
    <col min="16" max="16384" width="9.109375" style="6"/>
  </cols>
  <sheetData>
    <row r="1" spans="1:27" ht="22.2" customHeight="1" x14ac:dyDescent="0.25">
      <c r="A1" s="254" t="s">
        <v>201</v>
      </c>
      <c r="B1" s="254"/>
      <c r="C1" s="254"/>
      <c r="D1" s="254"/>
      <c r="E1" s="254"/>
      <c r="F1" s="254"/>
      <c r="G1" s="254"/>
      <c r="H1" s="254"/>
      <c r="I1" s="254"/>
      <c r="J1" s="254"/>
      <c r="K1" s="254"/>
      <c r="L1" s="254"/>
    </row>
    <row r="2" spans="1:27" ht="13.5" customHeight="1" x14ac:dyDescent="0.25"/>
    <row r="3" spans="1:27" ht="13.2" thickBot="1" x14ac:dyDescent="0.3"/>
    <row r="4" spans="1:27" ht="13.95" customHeight="1" thickTop="1" x14ac:dyDescent="0.25">
      <c r="A4" s="7"/>
      <c r="B4" s="257" t="s">
        <v>4</v>
      </c>
      <c r="C4" s="257"/>
      <c r="D4" s="257"/>
      <c r="E4" s="257"/>
      <c r="F4" s="257"/>
      <c r="G4" s="257"/>
      <c r="H4" s="257"/>
      <c r="I4" s="257"/>
      <c r="J4" s="257"/>
      <c r="K4" s="257"/>
      <c r="L4" s="257"/>
      <c r="M4" s="257"/>
      <c r="N4" s="257"/>
      <c r="O4" s="257"/>
      <c r="P4" s="257"/>
      <c r="Q4" s="257"/>
      <c r="R4" s="257"/>
      <c r="S4" s="257"/>
      <c r="T4" s="257"/>
      <c r="U4" s="257"/>
      <c r="V4" s="257"/>
      <c r="W4" s="257"/>
      <c r="X4" s="257"/>
      <c r="Y4" s="257"/>
      <c r="Z4" s="257"/>
      <c r="AA4" s="257"/>
    </row>
    <row r="5" spans="1:27" ht="22.95" customHeight="1" x14ac:dyDescent="0.25">
      <c r="A5" s="47" t="s">
        <v>0</v>
      </c>
      <c r="B5" s="9">
        <v>1997</v>
      </c>
      <c r="C5" s="9">
        <v>1998</v>
      </c>
      <c r="D5" s="9">
        <v>1999</v>
      </c>
      <c r="E5" s="9">
        <v>2000</v>
      </c>
      <c r="F5" s="9">
        <v>2001</v>
      </c>
      <c r="G5" s="9">
        <v>2002</v>
      </c>
      <c r="H5" s="9">
        <v>2003</v>
      </c>
      <c r="I5" s="9">
        <v>2004</v>
      </c>
      <c r="J5" s="83">
        <v>2005</v>
      </c>
      <c r="K5" s="83">
        <v>2006</v>
      </c>
      <c r="L5" s="83">
        <v>2007</v>
      </c>
      <c r="M5" s="83">
        <v>2008</v>
      </c>
      <c r="N5" s="83">
        <v>2009</v>
      </c>
      <c r="O5" s="83">
        <v>2010</v>
      </c>
      <c r="P5" s="83">
        <v>2011</v>
      </c>
      <c r="Q5" s="83">
        <v>2012</v>
      </c>
      <c r="R5" s="83">
        <v>2013</v>
      </c>
      <c r="S5" s="83">
        <v>2014</v>
      </c>
      <c r="T5" s="83">
        <v>2015</v>
      </c>
      <c r="U5" s="83">
        <v>2016</v>
      </c>
      <c r="V5" s="83">
        <v>2017</v>
      </c>
      <c r="W5" s="83">
        <v>2018</v>
      </c>
      <c r="X5" s="83">
        <v>2019</v>
      </c>
      <c r="Y5" s="83">
        <v>2020</v>
      </c>
      <c r="Z5" s="83">
        <v>2021</v>
      </c>
      <c r="AA5" s="83">
        <v>2022</v>
      </c>
    </row>
    <row r="6" spans="1:27" ht="13.5" customHeight="1" x14ac:dyDescent="0.25">
      <c r="B6" s="62" t="s">
        <v>5</v>
      </c>
      <c r="C6" s="62" t="s">
        <v>5</v>
      </c>
      <c r="D6" s="62" t="s">
        <v>5</v>
      </c>
      <c r="E6" s="62" t="s">
        <v>5</v>
      </c>
      <c r="F6" s="62" t="s">
        <v>5</v>
      </c>
      <c r="G6" s="62" t="s">
        <v>5</v>
      </c>
      <c r="H6" s="62" t="s">
        <v>5</v>
      </c>
      <c r="I6" s="62" t="s">
        <v>5</v>
      </c>
      <c r="J6" s="93" t="s">
        <v>5</v>
      </c>
      <c r="K6" s="93" t="s">
        <v>5</v>
      </c>
      <c r="L6" s="93" t="s">
        <v>5</v>
      </c>
      <c r="M6" s="93" t="s">
        <v>5</v>
      </c>
      <c r="N6" s="93" t="s">
        <v>5</v>
      </c>
      <c r="O6" s="93" t="s">
        <v>5</v>
      </c>
      <c r="P6" s="93" t="s">
        <v>5</v>
      </c>
      <c r="Q6" s="93" t="s">
        <v>5</v>
      </c>
      <c r="R6" s="93" t="s">
        <v>5</v>
      </c>
      <c r="S6" s="93" t="s">
        <v>5</v>
      </c>
      <c r="T6" s="93" t="s">
        <v>5</v>
      </c>
      <c r="U6" s="93" t="s">
        <v>5</v>
      </c>
      <c r="V6" s="93" t="s">
        <v>5</v>
      </c>
      <c r="W6" s="93" t="s">
        <v>5</v>
      </c>
      <c r="X6" s="62" t="s">
        <v>5</v>
      </c>
      <c r="Y6" s="62" t="s">
        <v>5</v>
      </c>
      <c r="Z6" s="62" t="s">
        <v>5</v>
      </c>
      <c r="AA6" s="62" t="s">
        <v>5</v>
      </c>
    </row>
    <row r="7" spans="1:27" x14ac:dyDescent="0.25">
      <c r="A7" s="10" t="s">
        <v>8</v>
      </c>
      <c r="B7" s="62">
        <v>1.7</v>
      </c>
      <c r="C7" s="62">
        <v>2.6</v>
      </c>
      <c r="D7" s="62">
        <v>2.8</v>
      </c>
      <c r="E7" s="62">
        <v>2.2999999999999998</v>
      </c>
      <c r="F7" s="93">
        <v>2.2928414184106032</v>
      </c>
      <c r="G7" s="93">
        <v>2.862080714617055</v>
      </c>
      <c r="H7" s="93">
        <v>2.3090696424149644</v>
      </c>
      <c r="I7" s="93">
        <v>1.7206530328460066</v>
      </c>
      <c r="J7" s="94">
        <v>3.38296013365958</v>
      </c>
      <c r="K7" s="94">
        <v>2.2490683479333602</v>
      </c>
      <c r="L7" s="93">
        <v>3.0065810788195417</v>
      </c>
      <c r="M7" s="93">
        <v>3.0563784034064971</v>
      </c>
      <c r="N7" s="93">
        <v>2.8046745285903492</v>
      </c>
      <c r="O7" s="93">
        <v>1.4888313063375864</v>
      </c>
      <c r="P7" s="93">
        <v>2.0333710903777913</v>
      </c>
      <c r="Q7" s="93">
        <v>1.2307894176589946</v>
      </c>
      <c r="R7" s="93">
        <v>2.3009869211717979</v>
      </c>
      <c r="S7" s="93">
        <v>3.3485847407542373</v>
      </c>
      <c r="T7" s="93">
        <v>3.643692272617685</v>
      </c>
      <c r="U7" s="93">
        <v>3.5209855152339689</v>
      </c>
      <c r="V7" s="93">
        <v>3.4075963143722419</v>
      </c>
      <c r="W7" s="93">
        <v>3.2262039141831873</v>
      </c>
      <c r="X7" s="93">
        <v>3.1375791072665353</v>
      </c>
      <c r="Y7" s="93">
        <v>2.7521131577203701</v>
      </c>
      <c r="Z7" s="93">
        <v>2.4337064287996304</v>
      </c>
      <c r="AA7" s="93">
        <v>2.3480939837564341</v>
      </c>
    </row>
    <row r="8" spans="1:27" x14ac:dyDescent="0.25">
      <c r="A8" s="10" t="s">
        <v>9</v>
      </c>
      <c r="B8" s="62">
        <v>0.2</v>
      </c>
      <c r="C8" s="62">
        <v>0.8</v>
      </c>
      <c r="D8" s="62">
        <v>0.1</v>
      </c>
      <c r="E8" s="62">
        <v>0.8</v>
      </c>
      <c r="F8" s="93">
        <v>0.29313304360000003</v>
      </c>
      <c r="G8" s="93">
        <v>1.3202024638853198</v>
      </c>
      <c r="H8" s="93">
        <v>1.0647586917613798</v>
      </c>
      <c r="I8" s="93">
        <v>1.0895102427041381</v>
      </c>
      <c r="J8" s="94">
        <v>0.85451876692072093</v>
      </c>
      <c r="K8" s="94">
        <v>0.56810338740746902</v>
      </c>
      <c r="L8" s="93">
        <v>0.48206962058654645</v>
      </c>
      <c r="M8" s="93">
        <v>0.42342552422932422</v>
      </c>
      <c r="N8" s="93">
        <v>0.75494505862368289</v>
      </c>
      <c r="O8" s="93">
        <v>0.79960451117500031</v>
      </c>
      <c r="P8" s="93">
        <v>0.84853306208273538</v>
      </c>
      <c r="Q8" s="93">
        <v>0.51361284631580706</v>
      </c>
      <c r="R8" s="93">
        <v>0.44838224767836665</v>
      </c>
      <c r="S8" s="93">
        <v>1.0277183022218694</v>
      </c>
      <c r="T8" s="93">
        <v>0.82536772084356747</v>
      </c>
      <c r="U8" s="93">
        <v>0.61684105256626964</v>
      </c>
      <c r="V8" s="93">
        <v>0.75502605261035949</v>
      </c>
      <c r="W8" s="93">
        <v>0.66425510154067613</v>
      </c>
      <c r="X8" s="93">
        <v>0.63129924418217354</v>
      </c>
      <c r="Y8" s="93">
        <v>0.58091798273011486</v>
      </c>
      <c r="Z8" s="93">
        <v>0.45838191596891248</v>
      </c>
      <c r="AA8" s="93">
        <v>0.53334133139886442</v>
      </c>
    </row>
    <row r="9" spans="1:27" x14ac:dyDescent="0.25">
      <c r="A9" s="10" t="s">
        <v>10</v>
      </c>
      <c r="B9" s="93">
        <v>4</v>
      </c>
      <c r="C9" s="62">
        <v>2.2999999999999998</v>
      </c>
      <c r="D9" s="62">
        <v>4.3</v>
      </c>
      <c r="E9" s="62">
        <v>3.6</v>
      </c>
      <c r="F9" s="93">
        <v>3.5590066588</v>
      </c>
      <c r="G9" s="93">
        <v>4.8538787105037375</v>
      </c>
      <c r="H9" s="93">
        <v>6.2210585824860525</v>
      </c>
      <c r="I9" s="93">
        <v>6.0490848412029434</v>
      </c>
      <c r="J9" s="94">
        <v>4.7443854283316238</v>
      </c>
      <c r="K9" s="94">
        <v>6.5556006016137882</v>
      </c>
      <c r="L9" s="93">
        <v>5.5628182559492778</v>
      </c>
      <c r="M9" s="93">
        <v>5.5200856760808579</v>
      </c>
      <c r="N9" s="93">
        <v>3.6991609174831708</v>
      </c>
      <c r="O9" s="93">
        <v>5.2203283994676024</v>
      </c>
      <c r="P9" s="93">
        <v>4.0966362253807018</v>
      </c>
      <c r="Q9" s="93">
        <v>3.0523738384541592</v>
      </c>
      <c r="R9" s="93">
        <v>3.7619549976585063</v>
      </c>
      <c r="S9" s="93">
        <v>2.7612294622782563</v>
      </c>
      <c r="T9" s="93">
        <v>4.1031482207102092</v>
      </c>
      <c r="U9" s="93">
        <v>4.2100995611312069</v>
      </c>
      <c r="V9" s="93">
        <v>5.7903025819798533</v>
      </c>
      <c r="W9" s="93">
        <v>6.8743762789967047</v>
      </c>
      <c r="X9" s="93">
        <v>6.3423278837882071</v>
      </c>
      <c r="Y9" s="93">
        <v>6.8325162207872019</v>
      </c>
      <c r="Z9" s="93">
        <v>6.4578744804267716</v>
      </c>
      <c r="AA9" s="93">
        <v>7.2716420749914867</v>
      </c>
    </row>
    <row r="10" spans="1:27" x14ac:dyDescent="0.25">
      <c r="A10" s="10" t="s">
        <v>11</v>
      </c>
      <c r="B10" s="62">
        <v>9.6999999999999993</v>
      </c>
      <c r="C10" s="62">
        <v>11.2</v>
      </c>
      <c r="D10" s="62">
        <v>11.1</v>
      </c>
      <c r="E10" s="62">
        <v>7.3</v>
      </c>
      <c r="F10" s="93">
        <v>9.0008131734237207</v>
      </c>
      <c r="G10" s="93">
        <v>7.3920664698951963</v>
      </c>
      <c r="H10" s="93">
        <v>5.9778745068419372</v>
      </c>
      <c r="I10" s="93">
        <v>4.1271741706424034</v>
      </c>
      <c r="J10" s="94">
        <v>5.5333817938536978</v>
      </c>
      <c r="K10" s="94">
        <v>3.6787172647300714</v>
      </c>
      <c r="L10" s="93">
        <v>3.1216110929147547</v>
      </c>
      <c r="M10" s="93">
        <v>4.9277616330433798</v>
      </c>
      <c r="N10" s="93">
        <v>4.1986587862907729</v>
      </c>
      <c r="O10" s="93">
        <v>3.3821945268699354</v>
      </c>
      <c r="P10" s="93">
        <v>3.5562705409093751</v>
      </c>
      <c r="Q10" s="93">
        <v>2.1525928881335958</v>
      </c>
      <c r="R10" s="93">
        <v>1.8792061850500172</v>
      </c>
      <c r="S10" s="93">
        <v>1.3793146082516374</v>
      </c>
      <c r="T10" s="93">
        <v>1.3101775747230697</v>
      </c>
      <c r="U10" s="93">
        <v>3.549201363098041</v>
      </c>
      <c r="V10" s="93">
        <v>3.3058867009966715</v>
      </c>
      <c r="W10" s="93">
        <v>3.8735461577049968</v>
      </c>
      <c r="X10" s="93">
        <v>4.404563884212485</v>
      </c>
      <c r="Y10" s="93">
        <v>3.3199702513745022</v>
      </c>
      <c r="Z10" s="93">
        <v>7.2433134440563745</v>
      </c>
      <c r="AA10" s="93">
        <v>8.5802144913382818</v>
      </c>
    </row>
    <row r="11" spans="1:27" x14ac:dyDescent="0.25">
      <c r="A11" s="10" t="s">
        <v>12</v>
      </c>
      <c r="B11" s="62">
        <v>11.1</v>
      </c>
      <c r="C11" s="93">
        <v>10</v>
      </c>
      <c r="D11" s="62">
        <v>10.8</v>
      </c>
      <c r="E11" s="62">
        <v>10.7</v>
      </c>
      <c r="F11" s="93">
        <v>10.237774288644417</v>
      </c>
      <c r="G11" s="93">
        <v>10.786990094376414</v>
      </c>
      <c r="H11" s="93">
        <v>8.6885852833145751</v>
      </c>
      <c r="I11" s="93">
        <v>12.191672740887103</v>
      </c>
      <c r="J11" s="94">
        <v>9.5621066685766589</v>
      </c>
      <c r="K11" s="94">
        <v>9.6322325139333902</v>
      </c>
      <c r="L11" s="93">
        <v>8.1735240034096286</v>
      </c>
      <c r="M11" s="93">
        <v>8.7521550583115832</v>
      </c>
      <c r="N11" s="93">
        <v>9.6334335662553361</v>
      </c>
      <c r="O11" s="93">
        <v>11.624532534913476</v>
      </c>
      <c r="P11" s="93">
        <v>13.545275779353934</v>
      </c>
      <c r="Q11" s="93">
        <v>12.28234145365888</v>
      </c>
      <c r="R11" s="93">
        <v>10.722441829966463</v>
      </c>
      <c r="S11" s="93">
        <v>16.889640240080819</v>
      </c>
      <c r="T11" s="93">
        <v>13.564187619005571</v>
      </c>
      <c r="U11" s="93">
        <v>12.827413116636032</v>
      </c>
      <c r="V11" s="93">
        <v>11.602711442023026</v>
      </c>
      <c r="W11" s="93">
        <v>11.884629598605988</v>
      </c>
      <c r="X11" s="93">
        <v>12.288483640546719</v>
      </c>
      <c r="Y11" s="93">
        <v>12.313848573990677</v>
      </c>
      <c r="Z11" s="93">
        <v>11.674366512149129</v>
      </c>
      <c r="AA11" s="93">
        <v>10.885566972387647</v>
      </c>
    </row>
    <row r="12" spans="1:27" x14ac:dyDescent="0.25">
      <c r="A12" s="10" t="s">
        <v>13</v>
      </c>
      <c r="B12" s="62">
        <v>2.2000000000000002</v>
      </c>
      <c r="C12" s="62">
        <v>1.1000000000000001</v>
      </c>
      <c r="D12" s="62">
        <v>4.0999999999999996</v>
      </c>
      <c r="E12" s="62">
        <v>3.5</v>
      </c>
      <c r="F12" s="93">
        <v>3.7282916233825825</v>
      </c>
      <c r="G12" s="93">
        <v>4.1133173781501569</v>
      </c>
      <c r="H12" s="93">
        <v>3.3140139998536315</v>
      </c>
      <c r="I12" s="93">
        <v>3.6324102771172697</v>
      </c>
      <c r="J12" s="94">
        <v>2.848952335912367</v>
      </c>
      <c r="K12" s="94">
        <v>2.798555406768108</v>
      </c>
      <c r="L12" s="93">
        <v>3.1908222252163956</v>
      </c>
      <c r="M12" s="93">
        <v>2.8026565370183292</v>
      </c>
      <c r="N12" s="93">
        <v>3.1795921173269246</v>
      </c>
      <c r="O12" s="93">
        <v>2.8944952716341339</v>
      </c>
      <c r="P12" s="93">
        <v>2.8369515861501831</v>
      </c>
      <c r="Q12" s="93">
        <v>4.0276801910588498</v>
      </c>
      <c r="R12" s="93">
        <v>3.5161509490091203</v>
      </c>
      <c r="S12" s="93">
        <v>3.3650071666475587</v>
      </c>
      <c r="T12" s="93">
        <v>2.702460674052074</v>
      </c>
      <c r="U12" s="93">
        <v>2.9650187808013277</v>
      </c>
      <c r="V12" s="93">
        <v>2.8314420443780128</v>
      </c>
      <c r="W12" s="93">
        <v>3.0083904262580141</v>
      </c>
      <c r="X12" s="93">
        <v>2.9726274518290281</v>
      </c>
      <c r="Y12" s="93">
        <v>2.9718163082342595</v>
      </c>
      <c r="Z12" s="93">
        <v>2.4969941888115388</v>
      </c>
      <c r="AA12" s="93">
        <v>2.2547062338258952</v>
      </c>
    </row>
    <row r="13" spans="1:27" x14ac:dyDescent="0.25">
      <c r="A13" s="10" t="s">
        <v>14</v>
      </c>
      <c r="B13" s="62">
        <v>9.6</v>
      </c>
      <c r="C13" s="62">
        <v>9.4</v>
      </c>
      <c r="D13" s="62">
        <v>8.4</v>
      </c>
      <c r="E13" s="62">
        <v>13.6</v>
      </c>
      <c r="F13" s="93">
        <v>13.477408028789425</v>
      </c>
      <c r="G13" s="93">
        <v>11.048074909995526</v>
      </c>
      <c r="H13" s="93">
        <v>8.9348048178830517</v>
      </c>
      <c r="I13" s="93">
        <v>6.1686633973149867</v>
      </c>
      <c r="J13" s="94">
        <v>10.465426151227442</v>
      </c>
      <c r="K13" s="94">
        <v>6.9576518121416795</v>
      </c>
      <c r="L13" s="93">
        <v>12.366150783335502</v>
      </c>
      <c r="M13" s="93">
        <v>10.861800151940196</v>
      </c>
      <c r="N13" s="93">
        <v>12.708718727403564</v>
      </c>
      <c r="O13" s="93">
        <v>12.500761781335399</v>
      </c>
      <c r="P13" s="93">
        <v>10.988671244412341</v>
      </c>
      <c r="Q13" s="93">
        <v>6.6513881040983867</v>
      </c>
      <c r="R13" s="93">
        <v>10.564511249805776</v>
      </c>
      <c r="S13" s="93">
        <v>7.7542234651106297</v>
      </c>
      <c r="T13" s="93">
        <v>7.7635121221873691</v>
      </c>
      <c r="U13" s="93">
        <v>13.447168370344558</v>
      </c>
      <c r="V13" s="93">
        <v>10.468048009145257</v>
      </c>
      <c r="W13" s="93">
        <v>9.5439874030675007</v>
      </c>
      <c r="X13" s="93">
        <v>9.7931376720039971</v>
      </c>
      <c r="Y13" s="93">
        <v>10.712729236834782</v>
      </c>
      <c r="Z13" s="93">
        <v>11.715487024751639</v>
      </c>
      <c r="AA13" s="93">
        <v>10.490180868527119</v>
      </c>
    </row>
    <row r="14" spans="1:27" x14ac:dyDescent="0.25">
      <c r="A14" s="10" t="s">
        <v>15</v>
      </c>
      <c r="B14" s="62">
        <v>1.9</v>
      </c>
      <c r="C14" s="62">
        <v>2.9</v>
      </c>
      <c r="D14" s="62">
        <v>2.2999999999999998</v>
      </c>
      <c r="E14" s="93">
        <v>2</v>
      </c>
      <c r="F14" s="93">
        <v>1.5601771684944101</v>
      </c>
      <c r="G14" s="93">
        <v>2.0131445531385594</v>
      </c>
      <c r="H14" s="93">
        <v>2.0787399223602678</v>
      </c>
      <c r="I14" s="93">
        <v>1.4351792941168449</v>
      </c>
      <c r="J14" s="94">
        <v>1.1834253926092668</v>
      </c>
      <c r="K14" s="94">
        <v>1.821505005401022</v>
      </c>
      <c r="L14" s="93">
        <v>2.4403602213775968</v>
      </c>
      <c r="M14" s="93">
        <v>2.1434887450238858</v>
      </c>
      <c r="N14" s="93">
        <v>2.2632357787574655</v>
      </c>
      <c r="O14" s="93">
        <v>2.3075808417749211</v>
      </c>
      <c r="P14" s="93">
        <v>2.0266312585736683</v>
      </c>
      <c r="Q14" s="93">
        <v>1.2267098309566113</v>
      </c>
      <c r="R14" s="93">
        <v>1.877226677084165</v>
      </c>
      <c r="S14" s="93">
        <v>2.4756552139310442</v>
      </c>
      <c r="T14" s="93">
        <v>1.9882159314465877</v>
      </c>
      <c r="U14" s="93">
        <v>1.7634878606269353</v>
      </c>
      <c r="V14" s="93">
        <v>1.5760175823112808</v>
      </c>
      <c r="W14" s="93">
        <v>1.6609375571154561</v>
      </c>
      <c r="X14" s="93">
        <v>1.540813267229346</v>
      </c>
      <c r="Y14" s="93">
        <v>1.4867190468890814</v>
      </c>
      <c r="Z14" s="93">
        <v>1.2944792834929526</v>
      </c>
      <c r="AA14" s="93">
        <v>1.1881302433499077</v>
      </c>
    </row>
    <row r="15" spans="1:27" x14ac:dyDescent="0.25">
      <c r="A15" s="10" t="s">
        <v>16</v>
      </c>
      <c r="B15" s="62">
        <v>11.6</v>
      </c>
      <c r="C15" s="62">
        <v>8.1999999999999993</v>
      </c>
      <c r="D15" s="62">
        <v>9.1</v>
      </c>
      <c r="E15" s="93">
        <v>5</v>
      </c>
      <c r="F15" s="93">
        <v>7.8180573573214049</v>
      </c>
      <c r="G15" s="93">
        <v>6.3723578504016842</v>
      </c>
      <c r="H15" s="93">
        <v>10.598891475056082</v>
      </c>
      <c r="I15" s="93">
        <v>7.3175626358879082</v>
      </c>
      <c r="J15" s="94">
        <v>11.493089347738541</v>
      </c>
      <c r="K15" s="94">
        <v>9.8046493116618301</v>
      </c>
      <c r="L15" s="93">
        <v>11.49862126603016</v>
      </c>
      <c r="M15" s="93">
        <v>10.099806188905394</v>
      </c>
      <c r="N15" s="93">
        <v>10.488139417635214</v>
      </c>
      <c r="O15" s="93">
        <v>10.737218802451444</v>
      </c>
      <c r="P15" s="93">
        <v>10.098797215254303</v>
      </c>
      <c r="Q15" s="93">
        <v>6.4874090646554441</v>
      </c>
      <c r="R15" s="93">
        <v>9.1533073033142252</v>
      </c>
      <c r="S15" s="93">
        <v>11.807588745891607</v>
      </c>
      <c r="T15" s="93">
        <v>9.4827566958623439</v>
      </c>
      <c r="U15" s="93">
        <v>10.693838531288355</v>
      </c>
      <c r="V15" s="93">
        <v>8.3246979654129234</v>
      </c>
      <c r="W15" s="93">
        <v>6.7860677851898794</v>
      </c>
      <c r="X15" s="93">
        <v>8.1101924091068067</v>
      </c>
      <c r="Y15" s="93">
        <v>8.3052482667855898</v>
      </c>
      <c r="Z15" s="93">
        <v>8.1531473629813558</v>
      </c>
      <c r="AA15" s="93">
        <v>7.6148464964366687</v>
      </c>
    </row>
    <row r="16" spans="1:27" x14ac:dyDescent="0.25">
      <c r="A16" s="10" t="s">
        <v>17</v>
      </c>
      <c r="B16" s="62">
        <v>5.7</v>
      </c>
      <c r="C16" s="62">
        <v>6.4</v>
      </c>
      <c r="D16" s="62">
        <v>7.5</v>
      </c>
      <c r="E16" s="62">
        <v>5.6</v>
      </c>
      <c r="F16" s="93">
        <v>4.9505281795275176</v>
      </c>
      <c r="G16" s="93">
        <v>4.0652876243334326</v>
      </c>
      <c r="H16" s="93">
        <v>3.2877136268310125</v>
      </c>
      <c r="I16" s="93">
        <v>3.7154201031941745</v>
      </c>
      <c r="J16" s="94">
        <v>3.0085905036490268</v>
      </c>
      <c r="K16" s="94">
        <v>4.308784045598415</v>
      </c>
      <c r="L16" s="93">
        <v>3.6562603499513728</v>
      </c>
      <c r="M16" s="93">
        <v>3.5462382172956524</v>
      </c>
      <c r="N16" s="93">
        <v>3.3094264363161772</v>
      </c>
      <c r="O16" s="93">
        <v>3.8656972014538349</v>
      </c>
      <c r="P16" s="93">
        <v>4.3349143598276196</v>
      </c>
      <c r="Q16" s="93">
        <v>3.4058037254757747</v>
      </c>
      <c r="R16" s="93">
        <v>2.9732549342062367</v>
      </c>
      <c r="S16" s="93">
        <v>5.782429569931737</v>
      </c>
      <c r="T16" s="93">
        <v>4.6439094300012442</v>
      </c>
      <c r="U16" s="93">
        <v>4.7532987215158657</v>
      </c>
      <c r="V16" s="93">
        <v>4.6184500677689675</v>
      </c>
      <c r="W16" s="93">
        <v>4.4216934293195456</v>
      </c>
      <c r="X16" s="93">
        <v>4.2903079547409178</v>
      </c>
      <c r="Y16" s="93">
        <v>4.1005264537493957</v>
      </c>
      <c r="Z16" s="93">
        <v>3.6826396702612416</v>
      </c>
      <c r="AA16" s="93">
        <v>3.3624956846445557</v>
      </c>
    </row>
    <row r="17" spans="1:27" x14ac:dyDescent="0.25">
      <c r="A17" s="10" t="s">
        <v>18</v>
      </c>
      <c r="B17" s="62">
        <v>0.3</v>
      </c>
      <c r="C17" s="62">
        <v>0.1</v>
      </c>
      <c r="D17" s="62">
        <v>0.7</v>
      </c>
      <c r="E17" s="62" t="s">
        <v>1</v>
      </c>
      <c r="F17" s="93">
        <v>0.56942622764226358</v>
      </c>
      <c r="G17" s="93">
        <v>0.46757170595938408</v>
      </c>
      <c r="H17" s="93">
        <v>0.37817457192675147</v>
      </c>
      <c r="I17" s="93">
        <v>0.34164800303057108</v>
      </c>
      <c r="J17" s="94">
        <v>0.26795950953706577</v>
      </c>
      <c r="K17" s="94">
        <v>0.41386260330566738</v>
      </c>
      <c r="L17" s="93">
        <v>0.35118711236873074</v>
      </c>
      <c r="M17" s="93">
        <v>0.30846496192061129</v>
      </c>
      <c r="N17" s="93">
        <v>0.33104739783078196</v>
      </c>
      <c r="O17" s="93">
        <v>0.31704299730662844</v>
      </c>
      <c r="P17" s="93">
        <v>0.26740662228751433</v>
      </c>
      <c r="Q17" s="93">
        <v>0.61095223780140906</v>
      </c>
      <c r="R17" s="93">
        <v>0.53335920153579097</v>
      </c>
      <c r="S17" s="93">
        <v>0.42401294665852862</v>
      </c>
      <c r="T17" s="93">
        <v>0.47210588434991901</v>
      </c>
      <c r="U17" s="93">
        <v>0.35282975568595148</v>
      </c>
      <c r="V17" s="93">
        <v>0.43798495560160666</v>
      </c>
      <c r="W17" s="93">
        <v>0.40449154776987883</v>
      </c>
      <c r="X17" s="93">
        <v>0.27760575260510828</v>
      </c>
      <c r="Y17" s="93">
        <v>0.22279411731982135</v>
      </c>
      <c r="Z17" s="93">
        <v>0.17512588376952223</v>
      </c>
      <c r="AA17" s="93">
        <v>0.30058175225543143</v>
      </c>
    </row>
    <row r="18" spans="1:27" x14ac:dyDescent="0.25">
      <c r="A18" s="20" t="s">
        <v>19</v>
      </c>
      <c r="B18" s="95">
        <v>3.6</v>
      </c>
      <c r="C18" s="95">
        <v>5.9</v>
      </c>
      <c r="D18" s="96">
        <v>3</v>
      </c>
      <c r="E18" s="95">
        <v>7.1</v>
      </c>
      <c r="F18" s="96">
        <v>6.0550012159563726</v>
      </c>
      <c r="G18" s="96">
        <v>7.490178531110554</v>
      </c>
      <c r="H18" s="96">
        <v>6.039758927468637</v>
      </c>
      <c r="I18" s="96">
        <v>7.8459809054437155</v>
      </c>
      <c r="J18" s="97">
        <v>6.1537172078004367</v>
      </c>
      <c r="K18" s="97">
        <v>6.6514822302346985</v>
      </c>
      <c r="L18" s="96">
        <v>5.6441795386929616</v>
      </c>
      <c r="M18" s="96">
        <v>6.2798519838726472</v>
      </c>
      <c r="N18" s="96">
        <v>5.0342993004623411</v>
      </c>
      <c r="O18" s="96">
        <v>7.1464382049501296</v>
      </c>
      <c r="P18" s="96">
        <v>8.0379272609775381</v>
      </c>
      <c r="Q18" s="96">
        <v>4.8653174324839199</v>
      </c>
      <c r="R18" s="96">
        <v>4.2474053787675699</v>
      </c>
      <c r="S18" s="96">
        <v>3.1175441698244288</v>
      </c>
      <c r="T18" s="96">
        <v>6.3281386254045664</v>
      </c>
      <c r="U18" s="96">
        <v>5.8613777321732323</v>
      </c>
      <c r="V18" s="96">
        <v>4.5628329941903081</v>
      </c>
      <c r="W18" s="96">
        <v>5.2269322839237926</v>
      </c>
      <c r="X18" s="96">
        <v>5.8904452848470301</v>
      </c>
      <c r="Y18" s="96">
        <v>6.2341773468359323</v>
      </c>
      <c r="Z18" s="96">
        <v>5.9643507204733872</v>
      </c>
      <c r="AA18" s="96">
        <v>5.8921144875661859</v>
      </c>
    </row>
    <row r="19" spans="1:27" x14ac:dyDescent="0.25">
      <c r="A19" s="10" t="s">
        <v>20</v>
      </c>
      <c r="B19" s="93">
        <v>5</v>
      </c>
      <c r="C19" s="62">
        <v>3.2</v>
      </c>
      <c r="D19" s="62">
        <v>2.8</v>
      </c>
      <c r="E19" s="93">
        <v>4</v>
      </c>
      <c r="F19" s="93">
        <v>2.832900949055567</v>
      </c>
      <c r="G19" s="93">
        <v>2.7225070710470898</v>
      </c>
      <c r="H19" s="93">
        <v>4.148796650904953</v>
      </c>
      <c r="I19" s="93">
        <v>4.5077169208620713</v>
      </c>
      <c r="J19" s="94">
        <v>4.7681928356304919</v>
      </c>
      <c r="K19" s="94">
        <v>5.1649754368228047</v>
      </c>
      <c r="L19" s="93">
        <v>4.3827898307921034</v>
      </c>
      <c r="M19" s="93">
        <v>5.242030878180393</v>
      </c>
      <c r="N19" s="93">
        <v>5.7076159853418744</v>
      </c>
      <c r="O19" s="93">
        <v>6.1595062345411984</v>
      </c>
      <c r="P19" s="93">
        <v>5.4791176188879653</v>
      </c>
      <c r="Q19" s="93">
        <v>7.8351188615995548</v>
      </c>
      <c r="R19" s="93">
        <v>6.8400318083770113</v>
      </c>
      <c r="S19" s="93">
        <v>5.0205006077867749</v>
      </c>
      <c r="T19" s="93">
        <v>7.8641879501031866</v>
      </c>
      <c r="U19" s="93">
        <v>6.1915710044782672</v>
      </c>
      <c r="V19" s="93">
        <v>7.8499795634630578</v>
      </c>
      <c r="W19" s="93">
        <v>8.1958236876573949</v>
      </c>
      <c r="X19" s="93">
        <v>8.1151577821851095</v>
      </c>
      <c r="Y19" s="93">
        <v>8.662917278724013</v>
      </c>
      <c r="Z19" s="93">
        <v>8.5800399407911581</v>
      </c>
      <c r="AA19" s="93">
        <v>9.5990315076195127</v>
      </c>
    </row>
    <row r="20" spans="1:27" x14ac:dyDescent="0.25">
      <c r="A20" s="10" t="s">
        <v>21</v>
      </c>
      <c r="B20" s="62">
        <v>4.3</v>
      </c>
      <c r="C20" s="62">
        <v>4.8</v>
      </c>
      <c r="D20" s="62">
        <v>4.7</v>
      </c>
      <c r="E20" s="62">
        <v>4.4000000000000004</v>
      </c>
      <c r="F20" s="93">
        <v>4.5843878011019799</v>
      </c>
      <c r="G20" s="93">
        <v>3.7647937799416256</v>
      </c>
      <c r="H20" s="93">
        <v>3.0447329031843346</v>
      </c>
      <c r="I20" s="93">
        <v>5.0643034636960218</v>
      </c>
      <c r="J20" s="94">
        <v>3.972007037188567</v>
      </c>
      <c r="K20" s="94">
        <v>4.096074329677438</v>
      </c>
      <c r="L20" s="93">
        <v>3.7955109250660692</v>
      </c>
      <c r="M20" s="93">
        <v>4.1768135529879409</v>
      </c>
      <c r="N20" s="93">
        <v>4.2339969365871619</v>
      </c>
      <c r="O20" s="93">
        <v>3.9090889869592504</v>
      </c>
      <c r="P20" s="93">
        <v>4.9185649153011717</v>
      </c>
      <c r="Q20" s="93">
        <v>3.1563888897628263</v>
      </c>
      <c r="R20" s="93">
        <v>2.7555166407747302</v>
      </c>
      <c r="S20" s="93">
        <v>2.5310790386135373</v>
      </c>
      <c r="T20" s="93">
        <v>4.1978440203959879</v>
      </c>
      <c r="U20" s="93">
        <v>3.4813633676465368</v>
      </c>
      <c r="V20" s="93">
        <v>5.0014449490498798</v>
      </c>
      <c r="W20" s="93">
        <v>5.0642974801967817</v>
      </c>
      <c r="X20" s="93">
        <v>5.4583413410129653</v>
      </c>
      <c r="Y20" s="93">
        <v>5.3817226361286679</v>
      </c>
      <c r="Z20" s="93">
        <v>5.0214824649445378</v>
      </c>
      <c r="AA20" s="93">
        <v>5.3198403621412451</v>
      </c>
    </row>
    <row r="21" spans="1:27" x14ac:dyDescent="0.25">
      <c r="A21" s="10" t="s">
        <v>22</v>
      </c>
      <c r="B21" s="62">
        <v>7.1</v>
      </c>
      <c r="C21" s="62">
        <v>6.3</v>
      </c>
      <c r="D21" s="62">
        <v>9.1</v>
      </c>
      <c r="E21" s="93">
        <v>8</v>
      </c>
      <c r="F21" s="93">
        <v>8.1017756322310976</v>
      </c>
      <c r="G21" s="93">
        <v>6.6535576911235266</v>
      </c>
      <c r="H21" s="93">
        <v>12.059459680784304</v>
      </c>
      <c r="I21" s="93">
        <v>8.3259510465585773</v>
      </c>
      <c r="J21" s="94">
        <v>8.6278038161117365</v>
      </c>
      <c r="K21" s="94">
        <v>11.3647270573233</v>
      </c>
      <c r="L21" s="93">
        <v>9.6436489942349422</v>
      </c>
      <c r="M21" s="93">
        <v>10.676144575548632</v>
      </c>
      <c r="N21" s="93">
        <v>12.00212128922133</v>
      </c>
      <c r="O21" s="93">
        <v>10.738194820924262</v>
      </c>
      <c r="P21" s="93">
        <v>9.9140497411904001</v>
      </c>
      <c r="Q21" s="93">
        <v>15.080661929849931</v>
      </c>
      <c r="R21" s="93">
        <v>13.165365977676446</v>
      </c>
      <c r="S21" s="93">
        <v>9.6632193744641679</v>
      </c>
      <c r="T21" s="93">
        <v>7.7605987300896127</v>
      </c>
      <c r="U21" s="93">
        <v>6.0753167999973732</v>
      </c>
      <c r="V21" s="93">
        <v>11.519196751855151</v>
      </c>
      <c r="W21" s="93">
        <v>10.926270023175912</v>
      </c>
      <c r="X21" s="93">
        <v>9.1030149390382196</v>
      </c>
      <c r="Y21" s="93">
        <v>8.8573522663649236</v>
      </c>
      <c r="Z21" s="93">
        <v>8.9690642013336905</v>
      </c>
      <c r="AA21" s="93">
        <v>9.2511017606530164</v>
      </c>
    </row>
    <row r="22" spans="1:27" x14ac:dyDescent="0.25">
      <c r="A22" s="10" t="s">
        <v>23</v>
      </c>
      <c r="B22" s="93">
        <v>12</v>
      </c>
      <c r="C22" s="62">
        <v>11.3</v>
      </c>
      <c r="D22" s="62">
        <v>9.1999999999999993</v>
      </c>
      <c r="E22" s="93">
        <v>11</v>
      </c>
      <c r="F22" s="93">
        <v>9.4410335914772681</v>
      </c>
      <c r="G22" s="93">
        <v>11.443396729871633</v>
      </c>
      <c r="H22" s="93">
        <v>9.2169831994479967</v>
      </c>
      <c r="I22" s="93">
        <v>11.322782995763829</v>
      </c>
      <c r="J22" s="94">
        <v>8.8806237742534488</v>
      </c>
      <c r="K22" s="94">
        <v>10.056880080173682</v>
      </c>
      <c r="L22" s="93">
        <v>8.533862800322364</v>
      </c>
      <c r="M22" s="93">
        <v>7.8994719926816837</v>
      </c>
      <c r="N22" s="93">
        <v>7.0263449801164057</v>
      </c>
      <c r="O22" s="93">
        <v>7.5456473268346507</v>
      </c>
      <c r="P22" s="93">
        <v>8.7033732465644356</v>
      </c>
      <c r="Q22" s="93">
        <v>15.56921223080148</v>
      </c>
      <c r="R22" s="93">
        <v>13.591868709482933</v>
      </c>
      <c r="S22" s="93">
        <v>12.011701739480028</v>
      </c>
      <c r="T22" s="93">
        <v>13.348150045696439</v>
      </c>
      <c r="U22" s="93">
        <v>9.975780112319768</v>
      </c>
      <c r="V22" s="93">
        <v>9.8215238582354516</v>
      </c>
      <c r="W22" s="93">
        <v>9.9889616783736717</v>
      </c>
      <c r="X22" s="93">
        <v>9.3311800750037808</v>
      </c>
      <c r="Y22" s="93">
        <v>9.1908617890952833</v>
      </c>
      <c r="Z22" s="93">
        <v>7.7413504615077313</v>
      </c>
      <c r="AA22" s="93">
        <v>6.9578415692897897</v>
      </c>
    </row>
    <row r="23" spans="1:27" x14ac:dyDescent="0.25">
      <c r="A23" s="10" t="s">
        <v>32</v>
      </c>
      <c r="B23" s="62">
        <v>1.2</v>
      </c>
      <c r="C23" s="62">
        <v>1.4</v>
      </c>
      <c r="D23" s="62">
        <v>1.8</v>
      </c>
      <c r="E23" s="93">
        <v>2</v>
      </c>
      <c r="F23" s="93">
        <v>1.6</v>
      </c>
      <c r="G23" s="93">
        <v>2.018891703167911</v>
      </c>
      <c r="H23" s="93">
        <v>1.9155745883904511</v>
      </c>
      <c r="I23" s="93">
        <v>2.4160859908870256</v>
      </c>
      <c r="J23" s="94">
        <v>2.1810951996790813</v>
      </c>
      <c r="K23" s="94">
        <v>2.3038367514680083</v>
      </c>
      <c r="L23" s="93">
        <v>2.8203979459243254</v>
      </c>
      <c r="M23" s="93">
        <v>2.9832929445468612</v>
      </c>
      <c r="N23" s="93">
        <v>3.4</v>
      </c>
      <c r="O23" s="98"/>
      <c r="P23" s="98"/>
      <c r="Q23" s="98"/>
      <c r="R23" s="98"/>
      <c r="S23" s="98"/>
      <c r="T23" s="98"/>
      <c r="U23" s="98"/>
      <c r="V23" s="98"/>
      <c r="W23" s="98"/>
      <c r="X23" s="98"/>
      <c r="Y23" s="98"/>
      <c r="Z23" s="98"/>
      <c r="AA23" s="93">
        <v>0.72069282708708615</v>
      </c>
    </row>
    <row r="24" spans="1:27" x14ac:dyDescent="0.25">
      <c r="A24" s="6" t="s">
        <v>24</v>
      </c>
      <c r="B24" s="62">
        <v>1.6</v>
      </c>
      <c r="C24" s="62">
        <v>3.2</v>
      </c>
      <c r="D24" s="62">
        <v>2.2999999999999998</v>
      </c>
      <c r="E24" s="62">
        <v>3.2</v>
      </c>
      <c r="F24" s="93">
        <v>4.2408153382345315</v>
      </c>
      <c r="G24" s="93">
        <v>3.4823624070706369</v>
      </c>
      <c r="H24" s="93">
        <v>3.9414324461222172</v>
      </c>
      <c r="I24" s="93">
        <v>5.4841701730884136</v>
      </c>
      <c r="J24" s="94">
        <v>4.3013146184468711</v>
      </c>
      <c r="K24" s="94">
        <v>4.0124531876299114</v>
      </c>
      <c r="L24" s="93">
        <v>4.9137795597177538</v>
      </c>
      <c r="M24" s="93">
        <v>4.3160149430061265</v>
      </c>
      <c r="N24" s="93">
        <v>3.7885521089507641</v>
      </c>
      <c r="O24" s="93">
        <v>3.6809117228108854</v>
      </c>
      <c r="P24" s="93">
        <v>2.888583849941976</v>
      </c>
      <c r="Q24" s="93">
        <v>2.0684840063895651</v>
      </c>
      <c r="R24" s="93">
        <v>3.1283613053655368</v>
      </c>
      <c r="S24" s="93">
        <v>2.2961793563195396</v>
      </c>
      <c r="T24" s="93">
        <v>3.3001238581953434</v>
      </c>
      <c r="U24" s="93">
        <v>3.2962176732970709</v>
      </c>
      <c r="V24" s="93">
        <v>3.0250377681801996</v>
      </c>
      <c r="W24" s="93">
        <v>2.8379222576738918</v>
      </c>
      <c r="X24" s="93">
        <v>3.011155399011658</v>
      </c>
      <c r="Y24" s="93">
        <v>2.7646476908264868</v>
      </c>
      <c r="Z24" s="93">
        <v>2.7813448744540494</v>
      </c>
      <c r="AA24" s="93">
        <v>2.3338938146185129</v>
      </c>
    </row>
    <row r="25" spans="1:27" x14ac:dyDescent="0.25">
      <c r="A25" s="6" t="s">
        <v>37</v>
      </c>
      <c r="B25" s="62" t="s">
        <v>1</v>
      </c>
      <c r="C25" s="62" t="s">
        <v>1</v>
      </c>
      <c r="D25" s="62" t="s">
        <v>1</v>
      </c>
      <c r="E25" s="62" t="s">
        <v>1</v>
      </c>
      <c r="F25" s="62" t="s">
        <v>1</v>
      </c>
      <c r="G25" s="99">
        <v>3.160932516143334E-2</v>
      </c>
      <c r="H25" s="93">
        <v>2.5666112403656318E-2</v>
      </c>
      <c r="I25" s="93">
        <v>6.9941282051134243E-2</v>
      </c>
      <c r="J25" s="94">
        <v>0.20218574911838194</v>
      </c>
      <c r="K25" s="94">
        <v>0.13441765518337176</v>
      </c>
      <c r="L25" s="93">
        <v>0.11406140056669786</v>
      </c>
      <c r="M25" s="93">
        <v>0.11744556797812003</v>
      </c>
      <c r="N25" s="93">
        <v>0.11848170492945453</v>
      </c>
      <c r="O25" s="93">
        <v>0.12190516751915192</v>
      </c>
      <c r="P25" s="93">
        <v>0.14194110672236956</v>
      </c>
      <c r="Q25" s="93">
        <v>0.26321803036196617</v>
      </c>
      <c r="R25" s="93">
        <v>0.22978843486831743</v>
      </c>
      <c r="S25" s="93">
        <v>0.16866193158720058</v>
      </c>
      <c r="T25" s="93">
        <v>0.13545357104786523</v>
      </c>
      <c r="U25" s="93">
        <v>0.1012316341429266</v>
      </c>
      <c r="V25" s="93">
        <v>7.8804516839717301E-2</v>
      </c>
      <c r="W25" s="93">
        <v>7.3819435420916124E-2</v>
      </c>
      <c r="X25" s="93">
        <v>7.1498105349373051E-2</v>
      </c>
      <c r="Y25" s="93">
        <v>5.8833763299587269E-2</v>
      </c>
      <c r="Z25" s="93">
        <v>5.0190980969150159E-2</v>
      </c>
      <c r="AA25" s="93">
        <v>4.5095014577313318E-2</v>
      </c>
    </row>
    <row r="26" spans="1:27" x14ac:dyDescent="0.25">
      <c r="A26" s="6" t="s">
        <v>25</v>
      </c>
      <c r="B26" s="62">
        <v>6.9</v>
      </c>
      <c r="C26" s="62">
        <v>8.9</v>
      </c>
      <c r="D26" s="62">
        <v>5.9</v>
      </c>
      <c r="E26" s="93">
        <v>6</v>
      </c>
      <c r="F26" s="93">
        <v>5.6858766916816954</v>
      </c>
      <c r="G26" s="93">
        <v>7.0977302862491225</v>
      </c>
      <c r="H26" s="93">
        <v>6.7539103705637444</v>
      </c>
      <c r="I26" s="93">
        <v>7.1740884827048603</v>
      </c>
      <c r="J26" s="94">
        <v>7.5682637297549853</v>
      </c>
      <c r="K26" s="94">
        <v>7.4264229709920064</v>
      </c>
      <c r="L26" s="93">
        <v>6.3017629947232745</v>
      </c>
      <c r="M26" s="93">
        <v>5.8666724640218808</v>
      </c>
      <c r="N26" s="93">
        <v>5.354479282711103</v>
      </c>
      <c r="O26" s="93">
        <v>5.5600193607404886</v>
      </c>
      <c r="P26" s="93">
        <v>5.2829832758039741</v>
      </c>
      <c r="Q26" s="93">
        <v>9.5199450204828402</v>
      </c>
      <c r="R26" s="93">
        <v>8.3108792482069962</v>
      </c>
      <c r="S26" s="93">
        <v>8.1757093201664208</v>
      </c>
      <c r="T26" s="93">
        <v>6.5659690532673647</v>
      </c>
      <c r="U26" s="93">
        <v>6.316959047016331</v>
      </c>
      <c r="V26" s="93">
        <v>5.0230158815860504</v>
      </c>
      <c r="W26" s="93">
        <v>5.3373939538257869</v>
      </c>
      <c r="X26" s="93">
        <v>5.2302688060405531</v>
      </c>
      <c r="Y26" s="93">
        <v>5.2502876123093314</v>
      </c>
      <c r="Z26" s="93">
        <v>5.1066601600572223</v>
      </c>
      <c r="AA26" s="93">
        <v>5.0505885235350654</v>
      </c>
    </row>
    <row r="27" spans="1:27" ht="13.2" thickBot="1" x14ac:dyDescent="0.3">
      <c r="A27" s="57" t="s">
        <v>2</v>
      </c>
      <c r="B27" s="100">
        <v>100</v>
      </c>
      <c r="C27" s="100">
        <v>100</v>
      </c>
      <c r="D27" s="100">
        <f>SUM(D7:D26)</f>
        <v>99.999999999999986</v>
      </c>
      <c r="E27" s="100">
        <v>100</v>
      </c>
      <c r="F27" s="100">
        <v>100</v>
      </c>
      <c r="G27" s="101">
        <v>100</v>
      </c>
      <c r="H27" s="101">
        <v>100</v>
      </c>
      <c r="I27" s="101">
        <v>100</v>
      </c>
      <c r="J27" s="102">
        <v>100</v>
      </c>
      <c r="K27" s="102">
        <v>100</v>
      </c>
      <c r="L27" s="101">
        <v>100</v>
      </c>
      <c r="M27" s="103">
        <v>100</v>
      </c>
      <c r="N27" s="103">
        <f>SUM(N7:N26)</f>
        <v>100.03692432083389</v>
      </c>
      <c r="O27" s="103">
        <v>100</v>
      </c>
      <c r="P27" s="103">
        <v>100</v>
      </c>
      <c r="Q27" s="103">
        <v>100</v>
      </c>
      <c r="R27" s="103">
        <v>100</v>
      </c>
      <c r="S27" s="103">
        <v>100</v>
      </c>
      <c r="T27" s="103">
        <v>100</v>
      </c>
      <c r="U27" s="103">
        <v>100</v>
      </c>
      <c r="V27" s="103">
        <f>SUM(V7:V26)</f>
        <v>100</v>
      </c>
      <c r="W27" s="103">
        <v>100</v>
      </c>
      <c r="X27" s="103">
        <v>100</v>
      </c>
      <c r="Y27" s="103">
        <v>100</v>
      </c>
      <c r="Z27" s="103">
        <v>100</v>
      </c>
      <c r="AA27" s="103">
        <v>100</v>
      </c>
    </row>
    <row r="28" spans="1:27" ht="13.2" thickTop="1" x14ac:dyDescent="0.25">
      <c r="F28" s="93"/>
      <c r="N28" s="93"/>
    </row>
    <row r="29" spans="1:27" x14ac:dyDescent="0.25">
      <c r="A29" s="6" t="s">
        <v>157</v>
      </c>
    </row>
    <row r="31" spans="1:27" ht="13.2" customHeight="1" x14ac:dyDescent="0.25">
      <c r="A31" s="255" t="s">
        <v>113</v>
      </c>
      <c r="B31" s="256"/>
      <c r="C31" s="256"/>
      <c r="D31" s="256"/>
    </row>
    <row r="32" spans="1:27" x14ac:dyDescent="0.25">
      <c r="A32" s="255"/>
      <c r="B32" s="256"/>
      <c r="C32" s="256"/>
      <c r="D32" s="256"/>
    </row>
    <row r="33" spans="1:4" ht="12" customHeight="1" x14ac:dyDescent="0.25">
      <c r="A33" s="255"/>
      <c r="B33" s="256"/>
      <c r="C33" s="256"/>
      <c r="D33" s="256"/>
    </row>
  </sheetData>
  <mergeCells count="3">
    <mergeCell ref="A1:L1"/>
    <mergeCell ref="A31:D33"/>
    <mergeCell ref="B4:AA4"/>
  </mergeCells>
  <phoneticPr fontId="0" type="noConversion"/>
  <pageMargins left="0.75" right="0.75" top="1" bottom="1" header="0.5" footer="0.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11</vt:i4>
      </vt:variant>
      <vt:variant>
        <vt:lpstr>Intervalli denominati</vt:lpstr>
      </vt:variant>
      <vt:variant>
        <vt:i4>1</vt:i4>
      </vt:variant>
    </vt:vector>
  </HeadingPairs>
  <TitlesOfParts>
    <vt:vector size="12" baseType="lpstr">
      <vt:lpstr>INDICE</vt:lpstr>
      <vt:lpstr>Tabella_1</vt:lpstr>
      <vt:lpstr>Tabella_1.1</vt:lpstr>
      <vt:lpstr>Tabella_2</vt:lpstr>
      <vt:lpstr>Tabella_2.2</vt:lpstr>
      <vt:lpstr>Tabella_3</vt:lpstr>
      <vt:lpstr>Tabella_4</vt:lpstr>
      <vt:lpstr>Tabella_5</vt:lpstr>
      <vt:lpstr>Tabella_6</vt:lpstr>
      <vt:lpstr>Tabella_7</vt:lpstr>
      <vt:lpstr>Tabella_8</vt:lpstr>
      <vt:lpstr>Tabella_3!OLE_LINK1</vt:lpstr>
    </vt:vector>
  </TitlesOfParts>
  <Company>Politecnico di Torino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LAUDISAF</dc:creator>
  <cp:lastModifiedBy>Lenovo</cp:lastModifiedBy>
  <cp:lastPrinted>2016-05-13T08:57:22Z</cp:lastPrinted>
  <dcterms:created xsi:type="dcterms:W3CDTF">2001-05-15T09:33:02Z</dcterms:created>
  <dcterms:modified xsi:type="dcterms:W3CDTF">2023-04-12T08:08:13Z</dcterms:modified>
</cp:coreProperties>
</file>